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9075" activeTab="0"/>
  </bookViews>
  <sheets>
    <sheet name="RegressionMultiple" sheetId="1" r:id="rId1"/>
    <sheet name="Résidu" sheetId="2" r:id="rId2"/>
  </sheets>
  <definedNames>
    <definedName name="abc" localSheetId="0">'RegressionMultiple'!$J$1:$P$7</definedName>
    <definedName name="dd" localSheetId="1">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in" localSheetId="0" hidden="1">2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0</definedName>
    <definedName name="solver_nwt" localSheetId="0" hidden="1">1</definedName>
    <definedName name="solver_ofx" localSheetId="0" hidden="1">2</definedName>
    <definedName name="solver_opt" localSheetId="0" hidden="1">#REF!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o" localSheetId="0" hidden="1">2</definedName>
    <definedName name="solver_rep" localSheetId="0" hidden="1">2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  <definedName name="Trafic">#REF!</definedName>
    <definedName name="Ventes">#REF!</definedName>
    <definedName name="_xlnm.Print_Area" localSheetId="1">'Résidu'!$A$1:$J$31</definedName>
  </definedNames>
  <calcPr fullCalcOnLoad="1"/>
</workbook>
</file>

<file path=xl/sharedStrings.xml><?xml version="1.0" encoding="utf-8"?>
<sst xmlns="http://schemas.openxmlformats.org/spreadsheetml/2006/main" count="131" uniqueCount="45">
  <si>
    <t>Coefficients</t>
  </si>
  <si>
    <t>Trafic</t>
  </si>
  <si>
    <t>F</t>
  </si>
  <si>
    <t>Résidu</t>
  </si>
  <si>
    <t>Observations</t>
  </si>
  <si>
    <t>Jour</t>
  </si>
  <si>
    <t>Température</t>
  </si>
  <si>
    <t>Ventes</t>
  </si>
  <si>
    <t>Régression</t>
  </si>
  <si>
    <t>Total</t>
  </si>
  <si>
    <t>Ensoleillement</t>
  </si>
  <si>
    <t>Statistique t</t>
  </si>
  <si>
    <t>Probabilité</t>
  </si>
  <si>
    <t>Limite inf. pour seuil de conf. = 95%</t>
  </si>
  <si>
    <t>Limite sup. pour seuil de conf. = 95%</t>
  </si>
  <si>
    <t>Résidus</t>
  </si>
  <si>
    <t>Coef.détermination R^2</t>
  </si>
  <si>
    <t>Constante</t>
  </si>
  <si>
    <t>ANALYSE DE VARIANCE</t>
  </si>
  <si>
    <t>Statistiques de la régression</t>
  </si>
  <si>
    <t>Coef. détermination multiple</t>
  </si>
  <si>
    <t>Degré de liberté</t>
  </si>
  <si>
    <t>Somme des carrés</t>
  </si>
  <si>
    <t>Moyenne des carrés</t>
  </si>
  <si>
    <t>Valeur critique de F</t>
  </si>
  <si>
    <t>RAPPORT DÉTAILLÉ</t>
  </si>
  <si>
    <t>Coef. détermination R^2</t>
  </si>
  <si>
    <t>Erreur-type</t>
  </si>
  <si>
    <t>Coefficient de détermination R^2</t>
  </si>
  <si>
    <t>ANALYSE DES RÉSIDUS</t>
  </si>
  <si>
    <t>RÉPARTITION DES PROBABILITÉS</t>
  </si>
  <si>
    <t>Limite inférieure pour seuil de confiance = 95%</t>
  </si>
  <si>
    <t>Limite supérieure pour seuil de confiance = 95%</t>
  </si>
  <si>
    <t>Limite inférieure pour seuil de confiance =  95.0%</t>
  </si>
  <si>
    <t>Limite supérieure pour seuil de confiance =  95.0%</t>
  </si>
  <si>
    <t>Estimation</t>
  </si>
  <si>
    <t>Observation</t>
  </si>
  <si>
    <t>Prévisions Ventes</t>
  </si>
  <si>
    <t>Coefficient de détermination multiple</t>
  </si>
  <si>
    <t>Résidus normalisés</t>
  </si>
  <si>
    <t>Centile</t>
  </si>
  <si>
    <t>Tableau de corrélations</t>
  </si>
  <si>
    <t>RAPPORT DÉTAILLÉ (trafic et ensoleillement)</t>
  </si>
  <si>
    <t>RAPPORT DÉTAILLÉ température et ensoleillement)</t>
  </si>
  <si>
    <t>RAPPORT DÉTAILLÉ (trafic et température)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</si>
</sst>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_-* #,##0\ _€_-;\-* #,##0\ _€_-;_-* \-??\ _€_-;_-@_-"/>
    <numFmt numFmtId="173" formatCode="0.000000"/>
    <numFmt numFmtId="174" formatCode="0.0000000"/>
    <numFmt numFmtId="175" formatCode="_(* #,##0_);_(* \(#,##0\);_(* &quot;-&quot;??_);_(@_)"/>
    <numFmt numFmtId="176" formatCode="0.0000"/>
    <numFmt numFmtId="177" formatCode="0.00000000"/>
    <numFmt numFmtId="178" formatCode="0.00000"/>
  </numFmts>
  <fonts count="5">
    <font>
      <sz val="10"/>
      <name val="Arial"/>
      <family val="0"/>
    </font>
    <font>
      <i/>
      <sz val="10"/>
      <name val="Arial"/>
      <family val="0"/>
    </font>
    <font>
      <sz val="10"/>
      <color indexed="8"/>
      <name val="Sans"/>
      <family val="0"/>
    </font>
    <font>
      <i/>
      <sz val="10"/>
      <color indexed="8"/>
      <name val="San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175" fontId="0" fillId="0" borderId="1" xfId="0" applyNumberFormat="1" applyFont="1" applyFill="1" applyBorder="1" applyAlignment="1" applyProtection="1">
      <alignment/>
      <protection/>
    </xf>
    <xf numFmtId="172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172" fontId="0" fillId="0" borderId="1" xfId="0" applyNumberFormat="1" applyFont="1" applyFill="1" applyBorder="1" applyAlignment="1" applyProtection="1">
      <alignment horizontal="center"/>
      <protection/>
    </xf>
    <xf numFmtId="173" fontId="0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Continuous"/>
      <protection/>
    </xf>
    <xf numFmtId="173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174" fontId="0" fillId="0" borderId="0" xfId="0" applyNumberFormat="1" applyFont="1" applyFill="1" applyBorder="1" applyAlignment="1" applyProtection="1">
      <alignment/>
      <protection/>
    </xf>
    <xf numFmtId="43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Résidu!$G$2</c:f>
              <c:strCache>
                <c:ptCount val="1"/>
                <c:pt idx="0">
                  <c:v>Résidu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Résidu!$C$3:$C$12</c:f>
              <c:numCache>
                <c:ptCount val="10"/>
                <c:pt idx="0">
                  <c:v>500</c:v>
                </c:pt>
                <c:pt idx="1">
                  <c:v>600</c:v>
                </c:pt>
                <c:pt idx="2">
                  <c:v>400</c:v>
                </c:pt>
                <c:pt idx="3">
                  <c:v>750</c:v>
                </c:pt>
                <c:pt idx="4">
                  <c:v>800</c:v>
                </c:pt>
                <c:pt idx="5">
                  <c:v>300</c:v>
                </c:pt>
                <c:pt idx="6">
                  <c:v>480</c:v>
                </c:pt>
                <c:pt idx="7">
                  <c:v>620</c:v>
                </c:pt>
                <c:pt idx="8">
                  <c:v>540</c:v>
                </c:pt>
                <c:pt idx="9">
                  <c:v>700</c:v>
                </c:pt>
              </c:numCache>
            </c:numRef>
          </c:xVal>
          <c:yVal>
            <c:numRef>
              <c:f>Résidu!$G$3:$G$12</c:f>
              <c:numCache>
                <c:ptCount val="10"/>
                <c:pt idx="0">
                  <c:v>4.036934112434778</c:v>
                </c:pt>
                <c:pt idx="1">
                  <c:v>-7.693857399532817</c:v>
                </c:pt>
                <c:pt idx="2">
                  <c:v>-3.626660764033545</c:v>
                </c:pt>
                <c:pt idx="3">
                  <c:v>-6.959169803881537</c:v>
                </c:pt>
                <c:pt idx="4">
                  <c:v>3.541752770750236</c:v>
                </c:pt>
                <c:pt idx="5">
                  <c:v>3.2592218554212877</c:v>
                </c:pt>
                <c:pt idx="6">
                  <c:v>-6.25206433639471</c:v>
                </c:pt>
                <c:pt idx="7">
                  <c:v>8.503561466642964</c:v>
                </c:pt>
                <c:pt idx="8">
                  <c:v>2.798090175401626</c:v>
                </c:pt>
                <c:pt idx="9">
                  <c:v>2.3921919231920583</c:v>
                </c:pt>
              </c:numCache>
            </c:numRef>
          </c:yVal>
          <c:smooth val="0"/>
        </c:ser>
        <c:axId val="18289330"/>
        <c:axId val="30386243"/>
      </c:scatterChart>
      <c:val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86243"/>
        <c:crosses val="autoZero"/>
        <c:crossBetween val="midCat"/>
        <c:dispUnits/>
      </c:valAx>
      <c:valAx>
        <c:axId val="3038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9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Résidu!$G$2</c:f>
              <c:strCache>
                <c:ptCount val="1"/>
                <c:pt idx="0">
                  <c:v>Résidu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Résidu!$D$3:$D$12</c:f>
              <c:numCache>
                <c:ptCount val="10"/>
                <c:pt idx="0">
                  <c:v>20</c:v>
                </c:pt>
                <c:pt idx="1">
                  <c:v>22</c:v>
                </c:pt>
                <c:pt idx="2">
                  <c:v>16</c:v>
                </c:pt>
                <c:pt idx="3">
                  <c:v>14</c:v>
                </c:pt>
                <c:pt idx="4">
                  <c:v>27</c:v>
                </c:pt>
                <c:pt idx="5">
                  <c:v>30</c:v>
                </c:pt>
                <c:pt idx="6">
                  <c:v>25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</c:numCache>
            </c:numRef>
          </c:xVal>
          <c:yVal>
            <c:numRef>
              <c:f>Résidu!$G$3:$G$12</c:f>
              <c:numCache>
                <c:ptCount val="10"/>
                <c:pt idx="0">
                  <c:v>4.036934112434778</c:v>
                </c:pt>
                <c:pt idx="1">
                  <c:v>-7.693857399532817</c:v>
                </c:pt>
                <c:pt idx="2">
                  <c:v>-3.626660764033545</c:v>
                </c:pt>
                <c:pt idx="3">
                  <c:v>-6.959169803881537</c:v>
                </c:pt>
                <c:pt idx="4">
                  <c:v>3.541752770750236</c:v>
                </c:pt>
                <c:pt idx="5">
                  <c:v>3.2592218554212877</c:v>
                </c:pt>
                <c:pt idx="6">
                  <c:v>-6.25206433639471</c:v>
                </c:pt>
                <c:pt idx="7">
                  <c:v>8.503561466642964</c:v>
                </c:pt>
                <c:pt idx="8">
                  <c:v>2.798090175401626</c:v>
                </c:pt>
                <c:pt idx="9">
                  <c:v>2.3921919231920583</c:v>
                </c:pt>
              </c:numCache>
            </c:numRef>
          </c:yVal>
          <c:smooth val="0"/>
        </c:ser>
        <c:axId val="5040732"/>
        <c:axId val="45366589"/>
      </c:scatterChart>
      <c:val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66589"/>
        <c:crosses val="autoZero"/>
        <c:crossBetween val="midCat"/>
        <c:dispUnits/>
      </c:valAx>
      <c:valAx>
        <c:axId val="45366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07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Résidu!$G$2</c:f>
              <c:strCache>
                <c:ptCount val="1"/>
                <c:pt idx="0">
                  <c:v>Résidu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Résidu!$E$3:$E$12</c:f>
              <c:numCache>
                <c:ptCount val="10"/>
                <c:pt idx="0">
                  <c:v>600</c:v>
                </c:pt>
                <c:pt idx="1">
                  <c:v>650</c:v>
                </c:pt>
                <c:pt idx="2">
                  <c:v>500</c:v>
                </c:pt>
                <c:pt idx="3">
                  <c:v>575</c:v>
                </c:pt>
                <c:pt idx="4">
                  <c:v>800</c:v>
                </c:pt>
                <c:pt idx="5">
                  <c:v>690</c:v>
                </c:pt>
                <c:pt idx="6">
                  <c:v>660</c:v>
                </c:pt>
                <c:pt idx="7">
                  <c:v>550</c:v>
                </c:pt>
                <c:pt idx="8">
                  <c:v>550</c:v>
                </c:pt>
                <c:pt idx="9">
                  <c:v>630</c:v>
                </c:pt>
              </c:numCache>
            </c:numRef>
          </c:xVal>
          <c:yVal>
            <c:numRef>
              <c:f>Résidu!$G$3:$G$12</c:f>
              <c:numCache>
                <c:ptCount val="10"/>
                <c:pt idx="0">
                  <c:v>4.036934112434778</c:v>
                </c:pt>
                <c:pt idx="1">
                  <c:v>-7.693857399532817</c:v>
                </c:pt>
                <c:pt idx="2">
                  <c:v>-3.626660764033545</c:v>
                </c:pt>
                <c:pt idx="3">
                  <c:v>-6.959169803881537</c:v>
                </c:pt>
                <c:pt idx="4">
                  <c:v>3.541752770750236</c:v>
                </c:pt>
                <c:pt idx="5">
                  <c:v>3.2592218554212877</c:v>
                </c:pt>
                <c:pt idx="6">
                  <c:v>-6.25206433639471</c:v>
                </c:pt>
                <c:pt idx="7">
                  <c:v>8.503561466642964</c:v>
                </c:pt>
                <c:pt idx="8">
                  <c:v>2.798090175401626</c:v>
                </c:pt>
                <c:pt idx="9">
                  <c:v>2.3921919231920583</c:v>
                </c:pt>
              </c:numCache>
            </c:numRef>
          </c:yVal>
          <c:smooth val="0"/>
        </c:ser>
        <c:axId val="5646118"/>
        <c:axId val="50815063"/>
      </c:scatterChart>
      <c:valAx>
        <c:axId val="5646118"/>
        <c:scaling>
          <c:orientation val="minMax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0815063"/>
        <c:crosses val="autoZero"/>
        <c:crossBetween val="midCat"/>
        <c:dispUnits/>
      </c:valAx>
      <c:valAx>
        <c:axId val="5081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6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19050</xdr:rowOff>
    </xdr:from>
    <xdr:to>
      <xdr:col>3</xdr:col>
      <xdr:colOff>781050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95275" y="2447925"/>
        <a:ext cx="24193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15</xdr:row>
      <xdr:rowOff>28575</xdr:rowOff>
    </xdr:from>
    <xdr:to>
      <xdr:col>7</xdr:col>
      <xdr:colOff>238125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2847975" y="2457450"/>
        <a:ext cx="24098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15</xdr:row>
      <xdr:rowOff>38100</xdr:rowOff>
    </xdr:from>
    <xdr:to>
      <xdr:col>9</xdr:col>
      <xdr:colOff>1828800</xdr:colOff>
      <xdr:row>30</xdr:row>
      <xdr:rowOff>123825</xdr:rowOff>
    </xdr:to>
    <xdr:graphicFrame>
      <xdr:nvGraphicFramePr>
        <xdr:cNvPr id="3" name="Chart 3"/>
        <xdr:cNvGraphicFramePr/>
      </xdr:nvGraphicFramePr>
      <xdr:xfrm>
        <a:off x="5410200" y="2466975"/>
        <a:ext cx="24098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9"/>
  <sheetViews>
    <sheetView showGridLines="0" tabSelected="1" zoomScaleSheetLayoutView="1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24.28125" style="1" customWidth="1"/>
    <col min="3" max="3" width="19.57421875" style="1" customWidth="1"/>
    <col min="4" max="5" width="18.421875" style="1" customWidth="1"/>
    <col min="6" max="6" width="23.00390625" style="1" customWidth="1"/>
    <col min="7" max="7" width="30.7109375" style="1" customWidth="1"/>
    <col min="8" max="8" width="31.7109375" style="1" customWidth="1"/>
    <col min="9" max="9" width="12.57421875" style="1" bestFit="1" customWidth="1"/>
    <col min="10" max="10" width="12.00390625" style="1" bestFit="1" customWidth="1"/>
    <col min="11" max="11" width="13.140625" style="1" customWidth="1"/>
    <col min="12" max="12" width="12.57421875" style="1" customWidth="1"/>
    <col min="13" max="13" width="12.00390625" style="1" customWidth="1"/>
    <col min="14" max="14" width="13.7109375" style="1" customWidth="1"/>
    <col min="15" max="15" width="7.421875" style="1" customWidth="1"/>
    <col min="16" max="16" width="4.7109375" style="1" customWidth="1"/>
    <col min="17" max="16384" width="9.140625" style="1" customWidth="1"/>
  </cols>
  <sheetData>
    <row r="2" spans="2:12" ht="13.5" thickBot="1">
      <c r="B2" s="6" t="s">
        <v>5</v>
      </c>
      <c r="C2" s="5" t="s">
        <v>1</v>
      </c>
      <c r="D2" s="5" t="s">
        <v>6</v>
      </c>
      <c r="E2" s="2" t="s">
        <v>10</v>
      </c>
      <c r="F2" s="5" t="s">
        <v>7</v>
      </c>
      <c r="H2" s="21" t="s">
        <v>41</v>
      </c>
      <c r="I2" s="21"/>
      <c r="J2" s="21"/>
      <c r="K2" s="21"/>
      <c r="L2" s="21"/>
    </row>
    <row r="3" spans="2:12" ht="12.75">
      <c r="B3" s="4">
        <v>1</v>
      </c>
      <c r="C3" s="4">
        <v>500</v>
      </c>
      <c r="D3" s="4">
        <v>20</v>
      </c>
      <c r="E3" s="3">
        <v>40</v>
      </c>
      <c r="F3" s="4">
        <v>600</v>
      </c>
      <c r="H3" s="12"/>
      <c r="I3" s="12" t="s">
        <v>1</v>
      </c>
      <c r="J3" s="12" t="s">
        <v>6</v>
      </c>
      <c r="K3" s="12" t="s">
        <v>10</v>
      </c>
      <c r="L3" s="12" t="s">
        <v>7</v>
      </c>
    </row>
    <row r="4" spans="2:9" ht="12.75">
      <c r="B4" s="4">
        <v>2</v>
      </c>
      <c r="C4" s="4">
        <v>600</v>
      </c>
      <c r="D4" s="4">
        <v>22</v>
      </c>
      <c r="E4" s="3">
        <v>40</v>
      </c>
      <c r="F4" s="4">
        <v>650</v>
      </c>
      <c r="H4" s="1" t="s">
        <v>1</v>
      </c>
      <c r="I4" s="1">
        <v>1</v>
      </c>
    </row>
    <row r="5" spans="2:10" ht="12.75">
      <c r="B5" s="4">
        <v>3</v>
      </c>
      <c r="C5" s="4">
        <v>400</v>
      </c>
      <c r="D5" s="4">
        <v>16</v>
      </c>
      <c r="E5" s="3">
        <v>30</v>
      </c>
      <c r="F5" s="4">
        <v>500</v>
      </c>
      <c r="H5" s="1" t="s">
        <v>6</v>
      </c>
      <c r="I5" s="1">
        <v>-0.29157711577123596</v>
      </c>
      <c r="J5" s="1">
        <v>1</v>
      </c>
    </row>
    <row r="6" spans="2:11" ht="12.75">
      <c r="B6" s="4">
        <v>4</v>
      </c>
      <c r="C6" s="4">
        <v>750</v>
      </c>
      <c r="D6" s="4">
        <v>14</v>
      </c>
      <c r="E6" s="3">
        <v>30</v>
      </c>
      <c r="F6" s="4">
        <v>575</v>
      </c>
      <c r="H6" s="1" t="s">
        <v>10</v>
      </c>
      <c r="I6" s="1">
        <v>-0.2890597090343943</v>
      </c>
      <c r="J6" s="1">
        <v>0.9730255451346557</v>
      </c>
      <c r="K6" s="1">
        <v>1</v>
      </c>
    </row>
    <row r="7" spans="2:12" ht="13.5" thickBot="1">
      <c r="B7" s="4">
        <v>5</v>
      </c>
      <c r="C7" s="4">
        <v>800</v>
      </c>
      <c r="D7" s="4">
        <v>27</v>
      </c>
      <c r="E7" s="3">
        <v>50</v>
      </c>
      <c r="F7" s="4">
        <v>800</v>
      </c>
      <c r="H7" s="14" t="s">
        <v>7</v>
      </c>
      <c r="I7" s="14">
        <v>0.2753254137874855</v>
      </c>
      <c r="J7" s="14">
        <v>0.8371638772509037</v>
      </c>
      <c r="K7" s="14">
        <v>0.8153374001614735</v>
      </c>
      <c r="L7" s="14">
        <v>1</v>
      </c>
    </row>
    <row r="8" spans="2:6" ht="12.75">
      <c r="B8" s="4">
        <v>6</v>
      </c>
      <c r="C8" s="4">
        <v>300</v>
      </c>
      <c r="D8" s="4">
        <v>30</v>
      </c>
      <c r="E8" s="3">
        <v>60</v>
      </c>
      <c r="F8" s="4">
        <v>690</v>
      </c>
    </row>
    <row r="9" spans="2:6" ht="12.75">
      <c r="B9" s="4">
        <v>7</v>
      </c>
      <c r="C9" s="4">
        <v>480</v>
      </c>
      <c r="D9" s="4">
        <v>25</v>
      </c>
      <c r="E9" s="3">
        <v>50</v>
      </c>
      <c r="F9" s="4">
        <v>660</v>
      </c>
    </row>
    <row r="10" spans="2:6" ht="12.75">
      <c r="B10" s="4">
        <v>8</v>
      </c>
      <c r="C10" s="4">
        <v>620</v>
      </c>
      <c r="D10" s="4">
        <v>14</v>
      </c>
      <c r="E10" s="3">
        <v>30</v>
      </c>
      <c r="F10" s="4">
        <v>550</v>
      </c>
    </row>
    <row r="11" spans="2:6" ht="12.75">
      <c r="B11" s="4">
        <v>9</v>
      </c>
      <c r="C11" s="4">
        <v>540</v>
      </c>
      <c r="D11" s="4">
        <v>16</v>
      </c>
      <c r="E11" s="3">
        <v>30</v>
      </c>
      <c r="F11" s="4">
        <v>550</v>
      </c>
    </row>
    <row r="12" spans="2:6" ht="12.75">
      <c r="B12" s="4">
        <v>10</v>
      </c>
      <c r="C12" s="4">
        <v>700</v>
      </c>
      <c r="D12" s="4">
        <v>18</v>
      </c>
      <c r="E12" s="3">
        <v>40</v>
      </c>
      <c r="F12" s="4">
        <v>630</v>
      </c>
    </row>
    <row r="14" ht="12.75">
      <c r="B14" s="1" t="s">
        <v>42</v>
      </c>
    </row>
    <row r="16" spans="2:3" ht="12.75">
      <c r="B16" s="15" t="s">
        <v>19</v>
      </c>
      <c r="C16" s="15"/>
    </row>
    <row r="17" spans="2:3" ht="12.75">
      <c r="B17" s="13" t="s">
        <v>20</v>
      </c>
      <c r="C17" s="16">
        <v>0.9745310544978594</v>
      </c>
    </row>
    <row r="18" spans="2:3" ht="12.75">
      <c r="B18" s="13" t="s">
        <v>26</v>
      </c>
      <c r="C18" s="16">
        <v>0.9497107761807098</v>
      </c>
    </row>
    <row r="19" spans="2:3" ht="12.75">
      <c r="B19" s="13" t="s">
        <v>16</v>
      </c>
      <c r="C19" s="16">
        <v>0.9353424265180555</v>
      </c>
    </row>
    <row r="20" spans="2:3" ht="12.75">
      <c r="B20" s="1" t="s">
        <v>27</v>
      </c>
      <c r="C20" s="16">
        <v>21.86113606876281</v>
      </c>
    </row>
    <row r="21" spans="2:3" ht="12.75">
      <c r="B21" s="14" t="s">
        <v>4</v>
      </c>
      <c r="C21" s="9">
        <v>10</v>
      </c>
    </row>
    <row r="23" ht="12.75">
      <c r="B23" s="1" t="s">
        <v>18</v>
      </c>
    </row>
    <row r="24" spans="2:7" ht="12.75">
      <c r="B24" s="12"/>
      <c r="C24" s="18" t="s">
        <v>21</v>
      </c>
      <c r="D24" s="18" t="s">
        <v>22</v>
      </c>
      <c r="E24" s="18" t="s">
        <v>23</v>
      </c>
      <c r="F24" s="18" t="s">
        <v>2</v>
      </c>
      <c r="G24" s="18" t="s">
        <v>24</v>
      </c>
    </row>
    <row r="25" spans="2:7" ht="12.75">
      <c r="B25" s="1" t="s">
        <v>8</v>
      </c>
      <c r="C25" s="1">
        <v>2</v>
      </c>
      <c r="D25" s="17">
        <v>63177.13510848126</v>
      </c>
      <c r="E25" s="17">
        <v>31588.56755424063</v>
      </c>
      <c r="F25" s="19">
        <v>66.09741539413952</v>
      </c>
      <c r="G25" s="1">
        <v>2.852083684295894E-05</v>
      </c>
    </row>
    <row r="26" spans="2:5" ht="12.75">
      <c r="B26" s="1" t="s">
        <v>15</v>
      </c>
      <c r="C26" s="1">
        <v>7</v>
      </c>
      <c r="D26" s="17">
        <v>3345.3648915187364</v>
      </c>
      <c r="E26" s="17">
        <v>477.90927021696234</v>
      </c>
    </row>
    <row r="27" spans="2:7" ht="12.75">
      <c r="B27" s="14" t="s">
        <v>9</v>
      </c>
      <c r="C27" s="14">
        <v>9</v>
      </c>
      <c r="D27" s="14">
        <v>66522.5</v>
      </c>
      <c r="E27" s="14"/>
      <c r="F27" s="14"/>
      <c r="G27" s="14"/>
    </row>
    <row r="29" spans="2:10" ht="38.25" customHeight="1">
      <c r="B29" s="12"/>
      <c r="C29" s="12" t="s">
        <v>0</v>
      </c>
      <c r="D29" s="12" t="s">
        <v>27</v>
      </c>
      <c r="E29" s="12" t="s">
        <v>11</v>
      </c>
      <c r="F29" s="12" t="s">
        <v>12</v>
      </c>
      <c r="G29" s="18" t="s">
        <v>13</v>
      </c>
      <c r="H29" s="18" t="s">
        <v>14</v>
      </c>
      <c r="I29" s="8"/>
      <c r="J29" s="8"/>
    </row>
    <row r="30" spans="2:8" ht="12.75">
      <c r="B30" s="1" t="s">
        <v>17</v>
      </c>
      <c r="C30" s="10">
        <v>127.9615384615384</v>
      </c>
      <c r="D30" s="10">
        <v>45.895371318699034</v>
      </c>
      <c r="E30" s="10">
        <v>2.7881142430021773</v>
      </c>
      <c r="F30" s="10">
        <v>0.02698140900878588</v>
      </c>
      <c r="G30" s="10">
        <v>19.436230435018828</v>
      </c>
      <c r="H30" s="10">
        <v>236.48684648805795</v>
      </c>
    </row>
    <row r="31" spans="2:8" ht="12.75">
      <c r="B31" s="1" t="s">
        <v>1</v>
      </c>
      <c r="C31" s="10">
        <v>0.30571992110453655</v>
      </c>
      <c r="D31" s="10">
        <v>0.04854435690035095</v>
      </c>
      <c r="E31" s="10">
        <v>6.297743767253952</v>
      </c>
      <c r="F31" s="10">
        <v>0.0004050442090330223</v>
      </c>
      <c r="G31" s="10">
        <v>0.1909307575312278</v>
      </c>
      <c r="H31" s="10">
        <v>0.4205090846778453</v>
      </c>
    </row>
    <row r="32" spans="2:17" ht="12.75">
      <c r="B32" s="14" t="s">
        <v>10</v>
      </c>
      <c r="C32" s="7">
        <v>7.964595660749508</v>
      </c>
      <c r="D32" s="7">
        <v>0.7221370815351914</v>
      </c>
      <c r="E32" s="7">
        <v>11.02920188479668</v>
      </c>
      <c r="F32" s="7">
        <v>1.1177040107222897E-05</v>
      </c>
      <c r="G32" s="7">
        <v>6.2570128052416285</v>
      </c>
      <c r="H32" s="7">
        <v>9.672178516257388</v>
      </c>
      <c r="L32" s="11"/>
      <c r="M32" s="11"/>
      <c r="N32" s="11"/>
      <c r="O32" s="11"/>
      <c r="P32" s="11"/>
      <c r="Q32" s="11"/>
    </row>
    <row r="36" ht="12.75">
      <c r="B36" s="1" t="s">
        <v>43</v>
      </c>
    </row>
    <row r="38" spans="2:3" ht="12.75">
      <c r="B38" s="15" t="s">
        <v>19</v>
      </c>
      <c r="C38" s="15"/>
    </row>
    <row r="39" spans="2:3" ht="12.75">
      <c r="B39" s="13" t="s">
        <v>20</v>
      </c>
      <c r="C39" s="10">
        <v>0.9979895269197357</v>
      </c>
    </row>
    <row r="40" spans="2:3" ht="12.75">
      <c r="B40" s="13" t="s">
        <v>26</v>
      </c>
      <c r="C40" s="10">
        <v>0.9959830958414779</v>
      </c>
    </row>
    <row r="41" spans="2:3" ht="12.75">
      <c r="B41" s="13" t="s">
        <v>16</v>
      </c>
      <c r="C41" s="10">
        <v>0.9939746437622169</v>
      </c>
    </row>
    <row r="42" spans="2:3" ht="12.75">
      <c r="B42" s="1" t="s">
        <v>27</v>
      </c>
      <c r="C42" s="10">
        <v>6.673511155871923</v>
      </c>
    </row>
    <row r="43" spans="2:3" ht="12.75">
      <c r="B43" s="14" t="s">
        <v>4</v>
      </c>
      <c r="C43" s="14">
        <v>10</v>
      </c>
    </row>
    <row r="45" ht="12.75">
      <c r="B45" s="1" t="s">
        <v>18</v>
      </c>
    </row>
    <row r="46" spans="2:7" ht="12.75">
      <c r="B46" s="12"/>
      <c r="C46" s="18" t="s">
        <v>21</v>
      </c>
      <c r="D46" s="18" t="s">
        <v>22</v>
      </c>
      <c r="E46" s="18" t="s">
        <v>23</v>
      </c>
      <c r="F46" s="18" t="s">
        <v>2</v>
      </c>
      <c r="G46" s="18" t="s">
        <v>24</v>
      </c>
    </row>
    <row r="47" spans="2:7" ht="12.75">
      <c r="B47" s="1" t="s">
        <v>8</v>
      </c>
      <c r="C47" s="1">
        <v>3</v>
      </c>
      <c r="D47" s="17">
        <v>66255.28549311472</v>
      </c>
      <c r="E47" s="17">
        <v>22085.09516437157</v>
      </c>
      <c r="F47" s="1">
        <v>495.8958723117438</v>
      </c>
      <c r="G47" s="1">
        <v>1.4156870386050887E-07</v>
      </c>
    </row>
    <row r="48" spans="2:5" ht="12.75">
      <c r="B48" s="1" t="s">
        <v>15</v>
      </c>
      <c r="C48" s="1">
        <v>6</v>
      </c>
      <c r="D48" s="17">
        <v>267.21450688528205</v>
      </c>
      <c r="E48" s="17">
        <v>44.53575114754701</v>
      </c>
    </row>
    <row r="49" spans="2:7" ht="12.75">
      <c r="B49" s="14" t="s">
        <v>9</v>
      </c>
      <c r="C49" s="14">
        <v>9</v>
      </c>
      <c r="D49" s="14">
        <v>66522.5</v>
      </c>
      <c r="E49" s="14"/>
      <c r="F49" s="14"/>
      <c r="G49" s="14"/>
    </row>
    <row r="51" spans="2:10" ht="38.25" customHeight="1">
      <c r="B51" s="12"/>
      <c r="C51" s="12" t="s">
        <v>0</v>
      </c>
      <c r="D51" s="12" t="s">
        <v>27</v>
      </c>
      <c r="E51" s="12" t="s">
        <v>11</v>
      </c>
      <c r="F51" s="12" t="s">
        <v>12</v>
      </c>
      <c r="G51" s="18" t="s">
        <v>13</v>
      </c>
      <c r="H51" s="18" t="s">
        <v>14</v>
      </c>
      <c r="I51" s="11"/>
      <c r="J51" s="11"/>
    </row>
    <row r="52" spans="2:8" ht="12.75">
      <c r="B52" s="1" t="s">
        <v>17</v>
      </c>
      <c r="C52" s="10">
        <v>132.24086069608381</v>
      </c>
      <c r="D52" s="10">
        <v>14.019852932037402</v>
      </c>
      <c r="E52" s="10">
        <v>9.432399992862566</v>
      </c>
      <c r="F52" s="10">
        <v>8.074388836702057E-05</v>
      </c>
      <c r="G52" s="10">
        <v>97.93551647143752</v>
      </c>
      <c r="H52" s="10">
        <v>166.5462049207301</v>
      </c>
    </row>
    <row r="53" spans="2:8" ht="12.75">
      <c r="B53" s="1" t="s">
        <v>1</v>
      </c>
      <c r="C53" s="10">
        <v>0.31148019595323034</v>
      </c>
      <c r="D53" s="10">
        <v>0.014835240694898012</v>
      </c>
      <c r="E53" s="10">
        <v>20.995965104924217</v>
      </c>
      <c r="F53" s="10">
        <v>7.604563291468048E-07</v>
      </c>
      <c r="G53" s="10">
        <v>0.2751796697522042</v>
      </c>
      <c r="H53" s="10">
        <v>0.3477807221542565</v>
      </c>
    </row>
    <row r="54" spans="2:8" ht="12.75">
      <c r="B54" s="1" t="s">
        <v>6</v>
      </c>
      <c r="C54" s="10">
        <v>14.246143162379274</v>
      </c>
      <c r="D54" s="10">
        <v>1.7135894444972282</v>
      </c>
      <c r="E54" s="10">
        <v>8.31362681891352</v>
      </c>
      <c r="F54" s="10">
        <v>0.0001642698363475691</v>
      </c>
      <c r="G54" s="10">
        <v>10.053140850717007</v>
      </c>
      <c r="H54" s="10">
        <v>18.439145474041542</v>
      </c>
    </row>
    <row r="55" spans="2:8" ht="12.75">
      <c r="B55" s="14" t="s">
        <v>10</v>
      </c>
      <c r="C55" s="7">
        <v>0.5813703981616699</v>
      </c>
      <c r="D55" s="7">
        <v>0.9150382752093823</v>
      </c>
      <c r="E55" s="7">
        <v>0.6353509070739567</v>
      </c>
      <c r="F55" s="7">
        <v>0.5486486168943994</v>
      </c>
      <c r="G55" s="7">
        <v>-1.6576475973874967</v>
      </c>
      <c r="H55" s="7">
        <v>2.8203883937108367</v>
      </c>
    </row>
    <row r="60" ht="10.5" customHeight="1"/>
    <row r="61" ht="12.75">
      <c r="B61" s="1" t="s">
        <v>44</v>
      </c>
    </row>
    <row r="63" spans="2:3" ht="12.75">
      <c r="B63" s="15" t="s">
        <v>19</v>
      </c>
      <c r="C63" s="15"/>
    </row>
    <row r="64" spans="2:3" ht="12.75">
      <c r="B64" s="13" t="s">
        <v>20</v>
      </c>
      <c r="C64" s="10">
        <v>0.9978541199522115</v>
      </c>
    </row>
    <row r="65" spans="2:3" ht="12.75">
      <c r="B65" s="13" t="s">
        <v>26</v>
      </c>
      <c r="C65" s="10">
        <v>0.9957128447056025</v>
      </c>
    </row>
    <row r="66" spans="2:3" ht="12.75">
      <c r="B66" s="13" t="s">
        <v>16</v>
      </c>
      <c r="C66" s="10">
        <v>0.9944879431929176</v>
      </c>
    </row>
    <row r="67" spans="2:3" ht="12.75">
      <c r="B67" s="1" t="s">
        <v>27</v>
      </c>
      <c r="C67" s="1">
        <v>6.38292687086364</v>
      </c>
    </row>
    <row r="68" spans="2:3" ht="12.75">
      <c r="B68" s="14" t="s">
        <v>4</v>
      </c>
      <c r="C68" s="14">
        <v>10</v>
      </c>
    </row>
    <row r="70" ht="12.75">
      <c r="B70" s="1" t="s">
        <v>18</v>
      </c>
    </row>
    <row r="71" spans="2:7" ht="12.75">
      <c r="B71" s="12"/>
      <c r="C71" s="18" t="s">
        <v>21</v>
      </c>
      <c r="D71" s="18" t="s">
        <v>22</v>
      </c>
      <c r="E71" s="18" t="s">
        <v>23</v>
      </c>
      <c r="F71" s="18" t="s">
        <v>2</v>
      </c>
      <c r="G71" s="18" t="s">
        <v>24</v>
      </c>
    </row>
    <row r="72" spans="2:7" ht="12.75">
      <c r="B72" s="1" t="s">
        <v>8</v>
      </c>
      <c r="C72" s="1">
        <v>2</v>
      </c>
      <c r="D72" s="17">
        <v>66237.30771192844</v>
      </c>
      <c r="E72" s="17">
        <v>33118.65385596422</v>
      </c>
      <c r="F72" s="1">
        <v>812.8921667530705</v>
      </c>
      <c r="G72" s="1">
        <v>5.159317486101448E-09</v>
      </c>
    </row>
    <row r="73" spans="2:5" ht="12.75">
      <c r="B73" s="1" t="s">
        <v>15</v>
      </c>
      <c r="C73" s="1">
        <v>7</v>
      </c>
      <c r="D73" s="17">
        <v>285.19228807155173</v>
      </c>
      <c r="E73" s="17">
        <v>40.741755438793106</v>
      </c>
    </row>
    <row r="74" spans="2:7" ht="12.75">
      <c r="B74" s="14" t="s">
        <v>9</v>
      </c>
      <c r="C74" s="14">
        <v>9</v>
      </c>
      <c r="D74" s="14">
        <v>66522.5</v>
      </c>
      <c r="E74" s="14"/>
      <c r="F74" s="14"/>
      <c r="G74" s="14"/>
    </row>
    <row r="76" spans="2:10" ht="38.25" customHeight="1">
      <c r="B76" s="12"/>
      <c r="C76" s="12" t="s">
        <v>0</v>
      </c>
      <c r="D76" s="12" t="s">
        <v>27</v>
      </c>
      <c r="E76" s="12" t="s">
        <v>11</v>
      </c>
      <c r="F76" s="12" t="s">
        <v>12</v>
      </c>
      <c r="G76" s="18" t="s">
        <v>13</v>
      </c>
      <c r="H76" s="18" t="s">
        <v>14</v>
      </c>
      <c r="I76" s="11"/>
      <c r="J76" s="11"/>
    </row>
    <row r="77" spans="2:8" ht="12.75">
      <c r="B77" s="1" t="s">
        <v>17</v>
      </c>
      <c r="C77" s="10">
        <v>134.28104026990712</v>
      </c>
      <c r="D77" s="10">
        <v>13.0529258378774</v>
      </c>
      <c r="E77" s="10">
        <v>10.287428423154454</v>
      </c>
      <c r="F77" s="10">
        <v>1.7743283581254554E-05</v>
      </c>
      <c r="G77" s="10">
        <v>103.41577528781926</v>
      </c>
      <c r="H77" s="10">
        <v>165.146305251995</v>
      </c>
    </row>
    <row r="78" spans="2:8" ht="12.75">
      <c r="B78" s="1" t="s">
        <v>1</v>
      </c>
      <c r="C78" s="10">
        <v>0.31125177900403445</v>
      </c>
      <c r="D78" s="10">
        <v>0.014185103622728804</v>
      </c>
      <c r="E78" s="10">
        <v>21.942157581796966</v>
      </c>
      <c r="F78" s="10">
        <v>1.0311315206418518E-07</v>
      </c>
      <c r="G78" s="10">
        <v>0.2777093389755009</v>
      </c>
      <c r="H78" s="10">
        <v>0.344794219032568</v>
      </c>
    </row>
    <row r="79" spans="2:8" ht="12.75">
      <c r="B79" s="14" t="s">
        <v>6</v>
      </c>
      <c r="C79" s="7">
        <v>15.302806805782042</v>
      </c>
      <c r="D79" s="7">
        <v>0.3948519667111695</v>
      </c>
      <c r="E79" s="7">
        <v>38.75580748208835</v>
      </c>
      <c r="F79" s="7">
        <v>1.98214371924528E-09</v>
      </c>
      <c r="G79" s="7">
        <v>14.369130269761778</v>
      </c>
      <c r="H79" s="7">
        <v>16.236483341802305</v>
      </c>
    </row>
  </sheetData>
  <mergeCells count="1">
    <mergeCell ref="H2:L2"/>
  </mergeCells>
  <printOptions headings="1"/>
  <pageMargins left="0.7479166666666667" right="0.7479166666666667" top="0.9840277777777777" bottom="0.9840277777777777" header="0.5118055555555555" footer="0.5118055555555555"/>
  <pageSetup cellComments="asDisplayed" horizontalDpi="600" verticalDpi="600" orientation="landscape" paperSize="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81"/>
  <sheetViews>
    <sheetView showGridLines="0" zoomScaleSheetLayoutView="1" workbookViewId="0" topLeftCell="A1">
      <selection activeCell="A1" sqref="A1"/>
    </sheetView>
  </sheetViews>
  <sheetFormatPr defaultColWidth="11.421875" defaultRowHeight="12.75"/>
  <cols>
    <col min="1" max="1" width="4.421875" style="1" customWidth="1"/>
    <col min="2" max="2" width="7.8515625" style="1" customWidth="1"/>
    <col min="3" max="3" width="16.7109375" style="1" customWidth="1"/>
    <col min="4" max="4" width="13.57421875" style="1" customWidth="1"/>
    <col min="5" max="5" width="9.28125" style="1" customWidth="1"/>
    <col min="6" max="6" width="12.421875" style="1" customWidth="1"/>
    <col min="7" max="7" width="11.00390625" style="1" customWidth="1"/>
    <col min="8" max="8" width="5.00390625" style="1" customWidth="1"/>
    <col min="9" max="9" width="9.57421875" style="1" customWidth="1"/>
    <col min="10" max="10" width="30.00390625" style="1" customWidth="1"/>
    <col min="11" max="11" width="2.00390625" style="1" customWidth="1"/>
  </cols>
  <sheetData>
    <row r="2" spans="2:7" ht="12.75">
      <c r="B2" s="6" t="s">
        <v>5</v>
      </c>
      <c r="C2" s="5" t="s">
        <v>1</v>
      </c>
      <c r="D2" s="5" t="s">
        <v>6</v>
      </c>
      <c r="E2" s="5" t="s">
        <v>7</v>
      </c>
      <c r="F2" s="5" t="s">
        <v>35</v>
      </c>
      <c r="G2" s="5" t="s">
        <v>3</v>
      </c>
    </row>
    <row r="3" spans="2:7" ht="12.75">
      <c r="B3" s="4">
        <v>1</v>
      </c>
      <c r="C3" s="4">
        <v>500</v>
      </c>
      <c r="D3" s="4">
        <v>20</v>
      </c>
      <c r="E3" s="4">
        <v>600</v>
      </c>
      <c r="F3" s="20">
        <f aca="true" t="shared" si="0" ref="F3:F12">$C$52+$C$53*C3+$C$54*D3</f>
        <v>595.9630658875652</v>
      </c>
      <c r="G3" s="20">
        <f aca="true" t="shared" si="1" ref="G3:G12">E3-F3</f>
        <v>4.036934112434778</v>
      </c>
    </row>
    <row r="4" spans="2:7" ht="12.75">
      <c r="B4" s="4">
        <v>2</v>
      </c>
      <c r="C4" s="4">
        <v>600</v>
      </c>
      <c r="D4" s="4">
        <v>22</v>
      </c>
      <c r="E4" s="4">
        <v>650</v>
      </c>
      <c r="F4" s="20">
        <f t="shared" si="0"/>
        <v>657.6938573995328</v>
      </c>
      <c r="G4" s="20">
        <f t="shared" si="1"/>
        <v>-7.693857399532817</v>
      </c>
    </row>
    <row r="5" spans="2:7" ht="12.75">
      <c r="B5" s="4">
        <v>3</v>
      </c>
      <c r="C5" s="4">
        <v>400</v>
      </c>
      <c r="D5" s="4">
        <v>16</v>
      </c>
      <c r="E5" s="4">
        <v>500</v>
      </c>
      <c r="F5" s="20">
        <f t="shared" si="0"/>
        <v>503.62666076403355</v>
      </c>
      <c r="G5" s="20">
        <f t="shared" si="1"/>
        <v>-3.626660764033545</v>
      </c>
    </row>
    <row r="6" spans="2:7" ht="12.75">
      <c r="B6" s="4">
        <v>4</v>
      </c>
      <c r="C6" s="4">
        <v>750</v>
      </c>
      <c r="D6" s="4">
        <v>14</v>
      </c>
      <c r="E6" s="4">
        <v>575</v>
      </c>
      <c r="F6" s="20">
        <f t="shared" si="0"/>
        <v>581.9591698038815</v>
      </c>
      <c r="G6" s="20">
        <f t="shared" si="1"/>
        <v>-6.959169803881537</v>
      </c>
    </row>
    <row r="7" spans="2:7" ht="12.75">
      <c r="B7" s="4">
        <v>5</v>
      </c>
      <c r="C7" s="4">
        <v>800</v>
      </c>
      <c r="D7" s="4">
        <v>27</v>
      </c>
      <c r="E7" s="4">
        <v>800</v>
      </c>
      <c r="F7" s="20">
        <f t="shared" si="0"/>
        <v>796.4582472292498</v>
      </c>
      <c r="G7" s="20">
        <f t="shared" si="1"/>
        <v>3.541752770750236</v>
      </c>
    </row>
    <row r="8" spans="2:7" ht="12.75">
      <c r="B8" s="4">
        <v>6</v>
      </c>
      <c r="C8" s="4">
        <v>300</v>
      </c>
      <c r="D8" s="4">
        <v>30</v>
      </c>
      <c r="E8" s="4">
        <v>690</v>
      </c>
      <c r="F8" s="20">
        <f t="shared" si="0"/>
        <v>686.7407781445787</v>
      </c>
      <c r="G8" s="20">
        <f t="shared" si="1"/>
        <v>3.2592218554212877</v>
      </c>
    </row>
    <row r="9" spans="2:7" ht="12.75">
      <c r="B9" s="4">
        <v>7</v>
      </c>
      <c r="C9" s="4">
        <v>480</v>
      </c>
      <c r="D9" s="4">
        <v>25</v>
      </c>
      <c r="E9" s="4">
        <v>660</v>
      </c>
      <c r="F9" s="20">
        <f t="shared" si="0"/>
        <v>666.2520643363947</v>
      </c>
      <c r="G9" s="20">
        <f t="shared" si="1"/>
        <v>-6.25206433639471</v>
      </c>
    </row>
    <row r="10" spans="2:7" ht="12.75">
      <c r="B10" s="4">
        <v>8</v>
      </c>
      <c r="C10" s="4">
        <v>620</v>
      </c>
      <c r="D10" s="4">
        <v>14</v>
      </c>
      <c r="E10" s="4">
        <v>550</v>
      </c>
      <c r="F10" s="20">
        <f t="shared" si="0"/>
        <v>541.496438533357</v>
      </c>
      <c r="G10" s="20">
        <f t="shared" si="1"/>
        <v>8.503561466642964</v>
      </c>
    </row>
    <row r="11" spans="2:7" ht="12.75">
      <c r="B11" s="4">
        <v>9</v>
      </c>
      <c r="C11" s="4">
        <v>540</v>
      </c>
      <c r="D11" s="4">
        <v>16</v>
      </c>
      <c r="E11" s="4">
        <v>550</v>
      </c>
      <c r="F11" s="20">
        <f t="shared" si="0"/>
        <v>547.2019098245984</v>
      </c>
      <c r="G11" s="20">
        <f t="shared" si="1"/>
        <v>2.798090175401626</v>
      </c>
    </row>
    <row r="12" spans="2:7" ht="12.75">
      <c r="B12" s="4">
        <v>10</v>
      </c>
      <c r="C12" s="4">
        <v>700</v>
      </c>
      <c r="D12" s="4">
        <v>18</v>
      </c>
      <c r="E12" s="4">
        <v>630</v>
      </c>
      <c r="F12" s="20">
        <f t="shared" si="0"/>
        <v>627.6078080768079</v>
      </c>
      <c r="G12" s="20">
        <f t="shared" si="1"/>
        <v>2.3921919231920583</v>
      </c>
    </row>
    <row r="36" ht="12.75">
      <c r="B36" s="1" t="s">
        <v>25</v>
      </c>
    </row>
    <row r="38" spans="2:3" ht="12.75">
      <c r="B38" s="15" t="s">
        <v>19</v>
      </c>
      <c r="C38" s="15"/>
    </row>
    <row r="39" spans="2:3" ht="12.75">
      <c r="B39" s="1" t="s">
        <v>38</v>
      </c>
      <c r="C39" s="1">
        <v>0.9978541199522115</v>
      </c>
    </row>
    <row r="40" spans="2:3" ht="12.75">
      <c r="B40" s="1" t="s">
        <v>28</v>
      </c>
      <c r="C40" s="1">
        <v>0.9957128447056025</v>
      </c>
    </row>
    <row r="41" spans="2:3" ht="12.75">
      <c r="B41" s="1" t="s">
        <v>28</v>
      </c>
      <c r="C41" s="1">
        <v>0.9944879431929176</v>
      </c>
    </row>
    <row r="42" spans="2:3" ht="12.75">
      <c r="B42" s="1" t="s">
        <v>27</v>
      </c>
      <c r="C42" s="1">
        <v>6.38292687086364</v>
      </c>
    </row>
    <row r="43" spans="2:3" ht="12.75">
      <c r="B43" s="14" t="s">
        <v>4</v>
      </c>
      <c r="C43" s="14">
        <v>10</v>
      </c>
    </row>
    <row r="45" ht="12.75">
      <c r="B45" s="1" t="s">
        <v>18</v>
      </c>
    </row>
    <row r="46" spans="2:7" ht="12.75">
      <c r="B46" s="12"/>
      <c r="C46" s="12" t="s">
        <v>21</v>
      </c>
      <c r="D46" s="12" t="s">
        <v>22</v>
      </c>
      <c r="E46" s="12" t="s">
        <v>23</v>
      </c>
      <c r="F46" s="12" t="s">
        <v>2</v>
      </c>
      <c r="G46" s="12" t="s">
        <v>24</v>
      </c>
    </row>
    <row r="47" spans="2:7" ht="12.75">
      <c r="B47" s="1" t="s">
        <v>8</v>
      </c>
      <c r="C47" s="1">
        <v>2</v>
      </c>
      <c r="D47" s="1">
        <v>66237.30771192844</v>
      </c>
      <c r="E47" s="1">
        <v>33118.65385596422</v>
      </c>
      <c r="F47" s="1">
        <v>812.8921667530705</v>
      </c>
      <c r="G47" s="1">
        <v>5.159317486101448E-09</v>
      </c>
    </row>
    <row r="48" spans="2:5" ht="12.75">
      <c r="B48" s="1" t="s">
        <v>15</v>
      </c>
      <c r="C48" s="1">
        <v>7</v>
      </c>
      <c r="D48" s="1">
        <v>285.19228807155173</v>
      </c>
      <c r="E48" s="1">
        <v>40.741755438793106</v>
      </c>
    </row>
    <row r="49" spans="2:7" ht="12.75">
      <c r="B49" s="14" t="s">
        <v>9</v>
      </c>
      <c r="C49" s="14">
        <v>9</v>
      </c>
      <c r="D49" s="14">
        <v>66522.5</v>
      </c>
      <c r="E49" s="14"/>
      <c r="F49" s="14"/>
      <c r="G49" s="14"/>
    </row>
    <row r="51" spans="2:10" ht="12.75">
      <c r="B51" s="12"/>
      <c r="C51" s="12" t="s">
        <v>0</v>
      </c>
      <c r="D51" s="12" t="s">
        <v>27</v>
      </c>
      <c r="E51" s="12" t="s">
        <v>11</v>
      </c>
      <c r="F51" s="12" t="s">
        <v>12</v>
      </c>
      <c r="G51" s="12" t="s">
        <v>31</v>
      </c>
      <c r="H51" s="12" t="s">
        <v>32</v>
      </c>
      <c r="I51" s="12" t="s">
        <v>33</v>
      </c>
      <c r="J51" s="12" t="s">
        <v>34</v>
      </c>
    </row>
    <row r="52" spans="2:10" ht="12.75">
      <c r="B52" s="1" t="s">
        <v>17</v>
      </c>
      <c r="C52" s="1">
        <v>134.28104026990712</v>
      </c>
      <c r="D52" s="1">
        <v>13.0529258378774</v>
      </c>
      <c r="E52" s="1">
        <v>10.287428423154454</v>
      </c>
      <c r="F52" s="1">
        <v>1.7743283581254554E-05</v>
      </c>
      <c r="G52" s="1">
        <v>103.41577528781926</v>
      </c>
      <c r="H52" s="1">
        <v>165.146305251995</v>
      </c>
      <c r="I52" s="1">
        <v>103.41577528781926</v>
      </c>
      <c r="J52" s="1">
        <v>165.146305251995</v>
      </c>
    </row>
    <row r="53" spans="2:10" ht="12.75">
      <c r="B53" s="1" t="s">
        <v>1</v>
      </c>
      <c r="C53" s="1">
        <v>0.31125177900403445</v>
      </c>
      <c r="D53" s="1">
        <v>0.014185103622728804</v>
      </c>
      <c r="E53" s="1">
        <v>21.942157581796966</v>
      </c>
      <c r="F53" s="1">
        <v>1.0311315206418518E-07</v>
      </c>
      <c r="G53" s="1">
        <v>0.2777093389755009</v>
      </c>
      <c r="H53" s="1">
        <v>0.344794219032568</v>
      </c>
      <c r="I53" s="1">
        <v>0.2777093389755009</v>
      </c>
      <c r="J53" s="1">
        <v>0.344794219032568</v>
      </c>
    </row>
    <row r="54" spans="2:10" ht="12.75">
      <c r="B54" s="14" t="s">
        <v>6</v>
      </c>
      <c r="C54" s="14">
        <v>15.302806805782042</v>
      </c>
      <c r="D54" s="14">
        <v>0.3948519667111695</v>
      </c>
      <c r="E54" s="14">
        <v>38.75580748208835</v>
      </c>
      <c r="F54" s="14">
        <v>1.98214371924528E-09</v>
      </c>
      <c r="G54" s="14">
        <v>14.369130269761778</v>
      </c>
      <c r="H54" s="14">
        <v>16.236483341802305</v>
      </c>
      <c r="I54" s="14">
        <v>14.369130269761778</v>
      </c>
      <c r="J54" s="14">
        <v>16.236483341802305</v>
      </c>
    </row>
    <row r="58" spans="2:7" ht="12.75">
      <c r="B58" s="1" t="s">
        <v>29</v>
      </c>
      <c r="G58" s="1" t="s">
        <v>30</v>
      </c>
    </row>
    <row r="60" spans="2:8" ht="12.75">
      <c r="B60" s="12" t="s">
        <v>36</v>
      </c>
      <c r="C60" s="12" t="s">
        <v>37</v>
      </c>
      <c r="D60" s="12" t="s">
        <v>15</v>
      </c>
      <c r="E60" s="12" t="s">
        <v>39</v>
      </c>
      <c r="G60" s="12" t="s">
        <v>40</v>
      </c>
      <c r="H60" s="12" t="s">
        <v>7</v>
      </c>
    </row>
    <row r="61" spans="2:8" ht="12.75">
      <c r="B61" s="1">
        <v>1</v>
      </c>
      <c r="C61" s="1">
        <v>595.9630658875652</v>
      </c>
      <c r="D61" s="1">
        <v>4.036934112434778</v>
      </c>
      <c r="E61" s="1">
        <v>0.7171401326925726</v>
      </c>
      <c r="G61" s="1">
        <v>5</v>
      </c>
      <c r="H61" s="1">
        <v>500</v>
      </c>
    </row>
    <row r="62" spans="2:8" ht="12.75">
      <c r="B62" s="1">
        <v>2</v>
      </c>
      <c r="C62" s="1">
        <v>657.6938573995328</v>
      </c>
      <c r="D62" s="1">
        <v>-7.693857399532817</v>
      </c>
      <c r="E62" s="1">
        <v>-1.3667733390602468</v>
      </c>
      <c r="G62" s="1">
        <v>15</v>
      </c>
      <c r="H62" s="1">
        <v>550</v>
      </c>
    </row>
    <row r="63" spans="2:8" ht="12.75">
      <c r="B63" s="1">
        <v>3</v>
      </c>
      <c r="C63" s="1">
        <v>503.62666076403355</v>
      </c>
      <c r="D63" s="1">
        <v>-3.626660764033545</v>
      </c>
      <c r="E63" s="1">
        <v>-0.6442572281620271</v>
      </c>
      <c r="G63" s="1">
        <v>25</v>
      </c>
      <c r="H63" s="1">
        <v>550</v>
      </c>
    </row>
    <row r="64" spans="2:8" ht="12.75">
      <c r="B64" s="1">
        <v>4</v>
      </c>
      <c r="C64" s="1">
        <v>581.9591698038815</v>
      </c>
      <c r="D64" s="1">
        <v>-6.959169803881537</v>
      </c>
      <c r="E64" s="1">
        <v>-1.2362599481653989</v>
      </c>
      <c r="G64" s="1">
        <v>35</v>
      </c>
      <c r="H64" s="1">
        <v>575</v>
      </c>
    </row>
    <row r="65" spans="2:8" ht="12.75">
      <c r="B65" s="1">
        <v>5</v>
      </c>
      <c r="C65" s="1">
        <v>796.4582472292498</v>
      </c>
      <c r="D65" s="1">
        <v>3.541752770750236</v>
      </c>
      <c r="E65" s="1">
        <v>0.6291737693108427</v>
      </c>
      <c r="G65" s="1">
        <v>45</v>
      </c>
      <c r="H65" s="1">
        <v>600</v>
      </c>
    </row>
    <row r="66" spans="2:8" ht="12.75">
      <c r="B66" s="1">
        <v>6</v>
      </c>
      <c r="C66" s="1">
        <v>686.7407781445787</v>
      </c>
      <c r="D66" s="1">
        <v>3.2592218554212877</v>
      </c>
      <c r="E66" s="1">
        <v>0.5789836367831275</v>
      </c>
      <c r="G66" s="1">
        <v>55</v>
      </c>
      <c r="H66" s="1">
        <v>630</v>
      </c>
    </row>
    <row r="67" spans="2:8" ht="12.75">
      <c r="B67" s="1">
        <v>7</v>
      </c>
      <c r="C67" s="1">
        <v>666.2520643363947</v>
      </c>
      <c r="D67" s="1">
        <v>-6.25206433639471</v>
      </c>
      <c r="E67" s="1">
        <v>-1.1106463774065476</v>
      </c>
      <c r="G67" s="1">
        <v>65</v>
      </c>
      <c r="H67" s="1">
        <v>650</v>
      </c>
    </row>
    <row r="68" spans="2:8" ht="12.75">
      <c r="B68" s="1">
        <v>8</v>
      </c>
      <c r="C68" s="1">
        <v>541.496438533357</v>
      </c>
      <c r="D68" s="1">
        <v>8.503561466642964</v>
      </c>
      <c r="E68" s="1">
        <v>1.5106130119299308</v>
      </c>
      <c r="G68" s="1">
        <v>75</v>
      </c>
      <c r="H68" s="1">
        <v>660</v>
      </c>
    </row>
    <row r="69" spans="2:8" ht="12.75">
      <c r="B69" s="1">
        <v>9</v>
      </c>
      <c r="C69" s="1">
        <v>547.2019098245984</v>
      </c>
      <c r="D69" s="1">
        <v>2.798090175401626</v>
      </c>
      <c r="E69" s="1">
        <v>0.49706601687959184</v>
      </c>
      <c r="G69" s="1">
        <v>85</v>
      </c>
      <c r="H69" s="1">
        <v>690</v>
      </c>
    </row>
    <row r="70" spans="2:8" ht="12.75">
      <c r="B70" s="14">
        <v>10</v>
      </c>
      <c r="C70" s="14">
        <v>627.6078080768079</v>
      </c>
      <c r="D70" s="14">
        <v>2.3921919231920583</v>
      </c>
      <c r="E70" s="14">
        <v>0.4249603251982156</v>
      </c>
      <c r="G70" s="14">
        <v>95</v>
      </c>
      <c r="H70" s="14">
        <v>800</v>
      </c>
    </row>
    <row r="72" spans="4:5" ht="12.75">
      <c r="D72" s="1">
        <f aca="true" t="shared" si="2" ref="D72:E81">D61^2</f>
        <v>16.29683702813957</v>
      </c>
      <c r="E72" s="1">
        <f t="shared" si="2"/>
        <v>0.5142899699183207</v>
      </c>
    </row>
    <row r="73" spans="4:5" ht="12.75">
      <c r="D73" s="1">
        <f t="shared" si="2"/>
        <v>59.19544168434588</v>
      </c>
      <c r="E73" s="1">
        <f t="shared" si="2"/>
        <v>1.8680693603658962</v>
      </c>
    </row>
    <row r="74" spans="4:5" ht="12.75">
      <c r="D74" s="1">
        <f t="shared" si="2"/>
        <v>13.152668297380377</v>
      </c>
      <c r="E74" s="1">
        <f t="shared" si="2"/>
        <v>0.4150673760390183</v>
      </c>
    </row>
    <row r="75" spans="4:5" ht="12.75">
      <c r="D75" s="1">
        <f t="shared" si="2"/>
        <v>48.430044359256584</v>
      </c>
      <c r="E75" s="1">
        <f t="shared" si="2"/>
        <v>1.5283386594379147</v>
      </c>
    </row>
    <row r="76" spans="4:5" ht="12.75">
      <c r="D76" s="1">
        <f t="shared" si="2"/>
        <v>12.544012689116974</v>
      </c>
      <c r="E76" s="1">
        <f t="shared" si="2"/>
        <v>0.39585963198881347</v>
      </c>
    </row>
    <row r="77" spans="4:5" ht="12.75">
      <c r="D77" s="1">
        <f t="shared" si="2"/>
        <v>10.62252710285578</v>
      </c>
      <c r="E77" s="1">
        <f t="shared" si="2"/>
        <v>0.3352220516626165</v>
      </c>
    </row>
    <row r="78" spans="4:5" ht="12.75">
      <c r="D78" s="1">
        <f t="shared" si="2"/>
        <v>39.088308466418624</v>
      </c>
      <c r="E78" s="1">
        <f t="shared" si="2"/>
        <v>1.2335353756462875</v>
      </c>
    </row>
    <row r="79" spans="4:5" ht="12.75">
      <c r="D79" s="1">
        <f t="shared" si="2"/>
        <v>72.31055761697503</v>
      </c>
      <c r="E79" s="1">
        <f t="shared" si="2"/>
        <v>2.2819516718120174</v>
      </c>
    </row>
    <row r="80" spans="4:5" ht="12.75">
      <c r="D80" s="1">
        <f t="shared" si="2"/>
        <v>7.829308629679101</v>
      </c>
      <c r="E80" s="1">
        <f t="shared" si="2"/>
        <v>0.24707462513654269</v>
      </c>
    </row>
    <row r="81" spans="4:5" ht="12.75">
      <c r="D81" s="1">
        <f t="shared" si="2"/>
        <v>5.722582197385319</v>
      </c>
      <c r="E81" s="1">
        <f t="shared" si="2"/>
        <v>0.18059127799257313</v>
      </c>
    </row>
  </sheetData>
  <printOptions headings="1"/>
  <pageMargins left="0.7479166666666667" right="0.7479166666666667" top="0.9840277777777777" bottom="0.9840277777777777" header="0.5118055555555555" footer="0.5118055555555555"/>
  <pageSetup cellComments="asDisplayed" horizontalDpi="600" verticalDpi="600" orientation="landscape" paperSize="9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cp:lastPrinted>2007-09-01T07:46:18Z</cp:lastPrinted>
  <dcterms:created xsi:type="dcterms:W3CDTF">2008-12-05T15:46:55Z</dcterms:created>
  <dcterms:modified xsi:type="dcterms:W3CDTF">2009-10-13T05:55:30Z</dcterms:modified>
  <cp:category/>
  <cp:version/>
  <cp:contentType/>
  <cp:contentStatus/>
</cp:coreProperties>
</file>