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7680" tabRatio="455" activeTab="0"/>
  </bookViews>
  <sheets>
    <sheet name="GP-PL1" sheetId="1" r:id="rId1"/>
    <sheet name="GP-Pondere1" sheetId="2" r:id="rId2"/>
    <sheet name="GP-Lexi-1" sheetId="3" r:id="rId3"/>
    <sheet name="GP-Lexi-2" sheetId="4" r:id="rId4"/>
    <sheet name="GP-Lexi-3" sheetId="5" r:id="rId5"/>
  </sheets>
  <definedNames>
    <definedName name="solver_adj" localSheetId="2" hidden="1">'GP-Lexi-1'!$C$3:$N$3</definedName>
    <definedName name="solver_adj" localSheetId="3" hidden="1">'GP-Lexi-2'!$C$3:$N$3</definedName>
    <definedName name="solver_adj" localSheetId="4" hidden="1">'GP-Lexi-3'!$C$3:$N$3</definedName>
    <definedName name="solver_adj" localSheetId="0" hidden="1">'GP-PL1'!$C$3:$E$3</definedName>
    <definedName name="solver_adj" localSheetId="1" hidden="1">'GP-Pondere1'!$C$3:$M$3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0" hidden="1">0.0001</definedName>
    <definedName name="solver_cvg" localSheetId="1" hidden="1">0.0001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0" hidden="1">1</definedName>
    <definedName name="solver_drv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0" hidden="1">1</definedName>
    <definedName name="solver_est" localSheetId="1" hidden="1">1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0" hidden="1">100</definedName>
    <definedName name="solver_itr" localSheetId="1" hidden="1">100</definedName>
    <definedName name="solver_lhs1" localSheetId="2" hidden="1">'GP-Lexi-1'!$O$6:$O$7</definedName>
    <definedName name="solver_lhs1" localSheetId="3" hidden="1">'GP-Lexi-2'!$F$3</definedName>
    <definedName name="solver_lhs1" localSheetId="4" hidden="1">'GP-Lexi-3'!$F$3</definedName>
    <definedName name="solver_lhs1" localSheetId="0" hidden="1">'GP-PL1'!$F$6:$F$8</definedName>
    <definedName name="solver_lhs1" localSheetId="1" hidden="1">'GP-Pondere1'!$N$6:$N$8</definedName>
    <definedName name="solver_lhs2" localSheetId="2" hidden="1">'GP-Lexi-1'!$O$9:$O$13</definedName>
    <definedName name="solver_lhs2" localSheetId="3" hidden="1">'GP-Lexi-2'!$O$6:$O$7</definedName>
    <definedName name="solver_lhs2" localSheetId="4" hidden="1">'GP-Lexi-3'!$H$3</definedName>
    <definedName name="solver_lhs2" localSheetId="0" hidden="1">'GP-PL1'!$C$3:$E$3</definedName>
    <definedName name="solver_lhs2" localSheetId="1" hidden="1">'GP-Pondere1'!$N$10:$N$13</definedName>
    <definedName name="solver_lhs3" localSheetId="3" hidden="1">'GP-Lexi-2'!$O$9:$O$13</definedName>
    <definedName name="solver_lhs3" localSheetId="4" hidden="1">'GP-Lexi-3'!$O$6:$O$7</definedName>
    <definedName name="solver_lhs4" localSheetId="4" hidden="1">'GP-Lexi-3'!$O$9:$O$13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0" hidden="1">1</definedName>
    <definedName name="solver_lin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0" hidden="1">1</definedName>
    <definedName name="solver_neg" localSheetId="1" hidden="1">1</definedName>
    <definedName name="solver_num" localSheetId="2" hidden="1">2</definedName>
    <definedName name="solver_num" localSheetId="3" hidden="1">3</definedName>
    <definedName name="solver_num" localSheetId="4" hidden="1">4</definedName>
    <definedName name="solver_num" localSheetId="0" hidden="1">1</definedName>
    <definedName name="solver_num" localSheetId="1" hidden="1">2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0" hidden="1">1</definedName>
    <definedName name="solver_nwt" localSheetId="1" hidden="1">1</definedName>
    <definedName name="solver_opt" localSheetId="2" hidden="1">'GP-Lexi-1'!$O$14</definedName>
    <definedName name="solver_opt" localSheetId="3" hidden="1">'GP-Lexi-2'!$O$14</definedName>
    <definedName name="solver_opt" localSheetId="4" hidden="1">'GP-Lexi-3'!$O$14</definedName>
    <definedName name="solver_opt" localSheetId="0" hidden="1">'GP-PL1'!$F$10</definedName>
    <definedName name="solver_opt" localSheetId="1" hidden="1">'GP-Pondere1'!$N$14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0" hidden="1">0.000001</definedName>
    <definedName name="solver_pre" localSheetId="1" hidden="1">0.000001</definedName>
    <definedName name="solver_rel1" localSheetId="2" hidden="1">1</definedName>
    <definedName name="solver_rel1" localSheetId="3" hidden="1">2</definedName>
    <definedName name="solver_rel1" localSheetId="4" hidden="1">1</definedName>
    <definedName name="solver_rel1" localSheetId="0" hidden="1">1</definedName>
    <definedName name="solver_rel1" localSheetId="1" hidden="1">1</definedName>
    <definedName name="solver_rel2" localSheetId="2" hidden="1">2</definedName>
    <definedName name="solver_rel2" localSheetId="3" hidden="1">1</definedName>
    <definedName name="solver_rel2" localSheetId="4" hidden="1">2</definedName>
    <definedName name="solver_rel2" localSheetId="0" hidden="1">3</definedName>
    <definedName name="solver_rel2" localSheetId="1" hidden="1">2</definedName>
    <definedName name="solver_rel3" localSheetId="3" hidden="1">2</definedName>
    <definedName name="solver_rel3" localSheetId="4" hidden="1">1</definedName>
    <definedName name="solver_rel4" localSheetId="4" hidden="1">2</definedName>
    <definedName name="solver_rhs1" localSheetId="2" hidden="1">'GP-Lexi-1'!$P$6:$P$7</definedName>
    <definedName name="solver_rhs1" localSheetId="3" hidden="1">0</definedName>
    <definedName name="solver_rhs1" localSheetId="4" hidden="1">0</definedName>
    <definedName name="solver_rhs1" localSheetId="0" hidden="1">'GP-PL1'!$G$6:$G$8</definedName>
    <definedName name="solver_rhs1" localSheetId="1" hidden="1">'GP-Pondere1'!$O$6:$O$8</definedName>
    <definedName name="solver_rhs2" localSheetId="2" hidden="1">'GP-Lexi-1'!$P$9:$P$13</definedName>
    <definedName name="solver_rhs2" localSheetId="3" hidden="1">'GP-Lexi-2'!$P$6:$P$7</definedName>
    <definedName name="solver_rhs2" localSheetId="4" hidden="1">0</definedName>
    <definedName name="solver_rhs2" localSheetId="0" hidden="1">0</definedName>
    <definedName name="solver_rhs2" localSheetId="1" hidden="1">'GP-Pondere1'!$O$10:$O$13</definedName>
    <definedName name="solver_rhs3" localSheetId="3" hidden="1">'GP-Lexi-2'!$P$9:$P$13</definedName>
    <definedName name="solver_rhs3" localSheetId="4" hidden="1">'GP-Lexi-3'!$P$6:$P$7</definedName>
    <definedName name="solver_rhs4" localSheetId="4" hidden="1">'GP-Lexi-3'!$P$9:$P$13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0" hidden="1">2</definedName>
    <definedName name="solver_sho" localSheetId="1" hidden="1">2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0" hidden="1">100</definedName>
    <definedName name="solver_tim" localSheetId="1" hidden="1">100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0" hidden="1">0.05</definedName>
    <definedName name="solver_tol" localSheetId="1" hidden="1">0.05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0" hidden="1">1</definedName>
    <definedName name="solver_typ" localSheetId="1" hidden="1">2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0" hidden="1">0</definedName>
    <definedName name="solver_val" localSheetId="1" hidden="1">0</definedName>
    <definedName name="_xlnm.Print_Area" localSheetId="2">'GP-Lexi-1'!$B$2:$P$16</definedName>
    <definedName name="_xlnm.Print_Area" localSheetId="3">'GP-Lexi-2'!$B$2:$P$16</definedName>
    <definedName name="_xlnm.Print_Area" localSheetId="4">'GP-Lexi-3'!$B$2:$P$16</definedName>
    <definedName name="_xlnm.Print_Area" localSheetId="0">'GP-PL1'!$A$1:$G$10</definedName>
    <definedName name="_xlnm.Print_Area" localSheetId="1">'GP-Pondere1'!$B$2:$O$16</definedName>
  </definedNames>
  <calcPr fullCalcOnLoad="1"/>
</workbook>
</file>

<file path=xl/sharedStrings.xml><?xml version="1.0" encoding="utf-8"?>
<sst xmlns="http://schemas.openxmlformats.org/spreadsheetml/2006/main" count="105" uniqueCount="26">
  <si>
    <t>Entrée de gamme</t>
  </si>
  <si>
    <t>Milieu de gamme</t>
  </si>
  <si>
    <t>Haut de gamme</t>
  </si>
  <si>
    <t>Volumes</t>
  </si>
  <si>
    <t>1er membre</t>
  </si>
  <si>
    <t>2d membre</t>
  </si>
  <si>
    <t>Radios</t>
  </si>
  <si>
    <t>Journaux</t>
  </si>
  <si>
    <t>Audiovisuel</t>
  </si>
  <si>
    <t>Profit</t>
  </si>
  <si>
    <t>dt-</t>
  </si>
  <si>
    <t>dt+</t>
  </si>
  <si>
    <t>de-</t>
  </si>
  <si>
    <t>de+</t>
  </si>
  <si>
    <t>dm-</t>
  </si>
  <si>
    <t>dm+</t>
  </si>
  <si>
    <t>dh-</t>
  </si>
  <si>
    <t>dh+</t>
  </si>
  <si>
    <t>Entrée</t>
  </si>
  <si>
    <t>Milieu</t>
  </si>
  <si>
    <t>Haut</t>
  </si>
  <si>
    <t>Profit total</t>
  </si>
  <si>
    <t>Coef. Prio.</t>
  </si>
  <si>
    <t>dr-</t>
  </si>
  <si>
    <t>1er mb.</t>
  </si>
  <si>
    <t>2d mb.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</si>
</sst>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10.28125" style="0" bestFit="1" customWidth="1"/>
    <col min="3" max="3" width="15.7109375" style="0" bestFit="1" customWidth="1"/>
    <col min="4" max="4" width="15.140625" style="0" bestFit="1" customWidth="1"/>
    <col min="5" max="5" width="14.140625" style="0" bestFit="1" customWidth="1"/>
    <col min="6" max="6" width="12.8515625" style="0" bestFit="1" customWidth="1"/>
    <col min="7" max="7" width="10.28125" style="0" bestFit="1" customWidth="1"/>
  </cols>
  <sheetData>
    <row r="2" spans="2:5" ht="12.75">
      <c r="B2" s="1"/>
      <c r="C2" s="1" t="s">
        <v>0</v>
      </c>
      <c r="D2" s="1" t="s">
        <v>1</v>
      </c>
      <c r="E2" s="1" t="s">
        <v>2</v>
      </c>
    </row>
    <row r="3" spans="2:5" ht="12.75">
      <c r="B3" s="1" t="s">
        <v>3</v>
      </c>
      <c r="C3" s="3">
        <v>1516.6666666666633</v>
      </c>
      <c r="D3" s="3">
        <v>866.6666666666686</v>
      </c>
      <c r="E3" s="3">
        <v>0</v>
      </c>
    </row>
    <row r="5" spans="2:7" ht="12.75">
      <c r="B5" s="1"/>
      <c r="C5" s="1"/>
      <c r="D5" s="1"/>
      <c r="E5" s="1"/>
      <c r="F5" s="4" t="s">
        <v>4</v>
      </c>
      <c r="G5" s="4" t="s">
        <v>5</v>
      </c>
    </row>
    <row r="6" spans="2:7" ht="12.75">
      <c r="B6" s="1" t="s">
        <v>6</v>
      </c>
      <c r="C6" s="2">
        <v>48</v>
      </c>
      <c r="D6" s="2">
        <v>36</v>
      </c>
      <c r="E6" s="2">
        <v>84</v>
      </c>
      <c r="F6" s="2">
        <f>SUMPRODUCT(C6:E6,$C$3:$E$3)</f>
        <v>103999.99999999991</v>
      </c>
      <c r="G6" s="2">
        <v>117000</v>
      </c>
    </row>
    <row r="7" spans="2:7" ht="12.75">
      <c r="B7" s="1" t="s">
        <v>7</v>
      </c>
      <c r="C7" s="2">
        <v>24</v>
      </c>
      <c r="D7" s="2">
        <v>48</v>
      </c>
      <c r="E7" s="2">
        <v>36</v>
      </c>
      <c r="F7" s="2">
        <f>SUMPRODUCT(C7:E7,$C$3:$E$3)</f>
        <v>78000</v>
      </c>
      <c r="G7" s="2">
        <v>78000</v>
      </c>
    </row>
    <row r="8" spans="2:7" ht="12.75">
      <c r="B8" s="1" t="s">
        <v>8</v>
      </c>
      <c r="C8" s="2">
        <v>24</v>
      </c>
      <c r="D8" s="2">
        <v>36</v>
      </c>
      <c r="E8" s="2">
        <v>48</v>
      </c>
      <c r="F8" s="2">
        <f>SUMPRODUCT(C8:E8,$C$3:$E$3)</f>
        <v>67599.99999999999</v>
      </c>
      <c r="G8" s="2">
        <v>67600</v>
      </c>
    </row>
    <row r="10" spans="2:6" ht="12.75">
      <c r="B10" s="1" t="s">
        <v>9</v>
      </c>
      <c r="C10" s="3">
        <v>105</v>
      </c>
      <c r="D10" s="3">
        <v>165</v>
      </c>
      <c r="E10" s="3">
        <v>175</v>
      </c>
      <c r="F10" s="3">
        <f>SUMPRODUCT(C10:E10,$C$3:$E$3)</f>
        <v>302250</v>
      </c>
    </row>
  </sheetData>
  <printOptions headings="1"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6"/>
  <sheetViews>
    <sheetView showGridLines="0" workbookViewId="0" topLeftCell="A1">
      <selection activeCell="G20" sqref="G20"/>
    </sheetView>
  </sheetViews>
  <sheetFormatPr defaultColWidth="11.421875" defaultRowHeight="12.75"/>
  <cols>
    <col min="1" max="1" width="4.00390625" style="0" customWidth="1"/>
    <col min="2" max="2" width="10.28125" style="0" bestFit="1" customWidth="1"/>
    <col min="3" max="5" width="6.7109375" style="0" bestFit="1" customWidth="1"/>
    <col min="6" max="6" width="8.28125" style="0" bestFit="1" customWidth="1"/>
    <col min="7" max="10" width="6.28125" style="0" bestFit="1" customWidth="1"/>
    <col min="11" max="12" width="9.28125" style="0" bestFit="1" customWidth="1"/>
    <col min="13" max="13" width="10.28125" style="0" bestFit="1" customWidth="1"/>
    <col min="14" max="14" width="10.8515625" style="0" bestFit="1" customWidth="1"/>
    <col min="15" max="15" width="10.28125" style="0" bestFit="1" customWidth="1"/>
  </cols>
  <sheetData>
    <row r="2" spans="2:13" s="5" customFormat="1" ht="12.75">
      <c r="B2" s="4"/>
      <c r="C2" s="4" t="s">
        <v>18</v>
      </c>
      <c r="D2" s="4" t="s">
        <v>19</v>
      </c>
      <c r="E2" s="4" t="s">
        <v>20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</row>
    <row r="3" spans="2:13" ht="12.75">
      <c r="B3" s="1" t="s">
        <v>3</v>
      </c>
      <c r="C3" s="2">
        <v>952.3809523809524</v>
      </c>
      <c r="D3" s="2">
        <v>747.6190476202016</v>
      </c>
      <c r="E3" s="2">
        <v>371.4285714288013</v>
      </c>
      <c r="F3" s="2">
        <v>6642.857142579425</v>
      </c>
      <c r="G3" s="2">
        <v>0</v>
      </c>
      <c r="H3" s="2">
        <v>0</v>
      </c>
      <c r="I3" s="2">
        <v>0</v>
      </c>
      <c r="J3" s="2">
        <v>0</v>
      </c>
      <c r="K3" s="2">
        <v>43357.142857292245</v>
      </c>
      <c r="L3" s="2">
        <v>0</v>
      </c>
      <c r="M3" s="2">
        <v>0</v>
      </c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4</v>
      </c>
      <c r="O5" s="1" t="s">
        <v>5</v>
      </c>
    </row>
    <row r="6" spans="2:15" ht="12.75">
      <c r="B6" s="1" t="s">
        <v>6</v>
      </c>
      <c r="C6" s="2">
        <v>48</v>
      </c>
      <c r="D6" s="2">
        <v>36</v>
      </c>
      <c r="E6" s="2">
        <v>84</v>
      </c>
      <c r="F6" s="1"/>
      <c r="G6" s="1"/>
      <c r="H6" s="1"/>
      <c r="I6" s="1"/>
      <c r="J6" s="1"/>
      <c r="K6" s="1"/>
      <c r="L6" s="1"/>
      <c r="M6" s="1"/>
      <c r="N6" s="2">
        <f>SUMPRODUCT(C6:E6,$C$3:$E$3)</f>
        <v>103828.57142863229</v>
      </c>
      <c r="O6" s="2">
        <v>117000</v>
      </c>
    </row>
    <row r="7" spans="2:15" ht="12.75">
      <c r="B7" s="1" t="s">
        <v>7</v>
      </c>
      <c r="C7" s="2">
        <v>24</v>
      </c>
      <c r="D7" s="2">
        <v>48</v>
      </c>
      <c r="E7" s="2">
        <v>36</v>
      </c>
      <c r="F7" s="1"/>
      <c r="G7" s="1"/>
      <c r="H7" s="1"/>
      <c r="I7" s="1"/>
      <c r="J7" s="1"/>
      <c r="K7" s="1"/>
      <c r="L7" s="1"/>
      <c r="M7" s="1"/>
      <c r="N7" s="2">
        <f>SUMPRODUCT(C7:E7,$C$3:$E$3)</f>
        <v>72114.28571434937</v>
      </c>
      <c r="O7" s="2">
        <v>78000</v>
      </c>
    </row>
    <row r="8" spans="2:15" ht="12.75">
      <c r="B8" s="1" t="s">
        <v>8</v>
      </c>
      <c r="C8" s="2">
        <v>24</v>
      </c>
      <c r="D8" s="2">
        <v>36</v>
      </c>
      <c r="E8" s="2">
        <v>48</v>
      </c>
      <c r="F8" s="1"/>
      <c r="G8" s="1"/>
      <c r="H8" s="1"/>
      <c r="I8" s="1"/>
      <c r="J8" s="1"/>
      <c r="K8" s="1"/>
      <c r="L8" s="1"/>
      <c r="M8" s="1"/>
      <c r="N8" s="2">
        <f>SUMPRODUCT(C8:E8,$C$3:$E$3)</f>
        <v>67600.00000005259</v>
      </c>
      <c r="O8" s="2">
        <v>67600</v>
      </c>
    </row>
    <row r="9" spans="14:15" ht="12.75">
      <c r="N9" s="7"/>
      <c r="O9" s="7"/>
    </row>
    <row r="10" spans="2:15" ht="12.75">
      <c r="B10" s="1" t="s">
        <v>21</v>
      </c>
      <c r="C10" s="1">
        <f>C16</f>
        <v>105</v>
      </c>
      <c r="D10" s="1">
        <f>D16</f>
        <v>165</v>
      </c>
      <c r="E10" s="1">
        <f>E16</f>
        <v>175</v>
      </c>
      <c r="F10" s="1">
        <v>1</v>
      </c>
      <c r="G10" s="1">
        <v>-1</v>
      </c>
      <c r="H10" s="1"/>
      <c r="I10" s="1"/>
      <c r="J10" s="1"/>
      <c r="K10" s="1"/>
      <c r="L10" s="1"/>
      <c r="M10" s="1"/>
      <c r="N10" s="2">
        <f>SUMPRODUCT(C10:M10,$C$3:$M$3)</f>
        <v>294999.99999995297</v>
      </c>
      <c r="O10" s="2">
        <v>295000</v>
      </c>
    </row>
    <row r="11" spans="2:15" ht="12.75">
      <c r="B11" s="1" t="s">
        <v>18</v>
      </c>
      <c r="C11" s="1">
        <f>C16</f>
        <v>105</v>
      </c>
      <c r="D11" s="1"/>
      <c r="E11" s="1"/>
      <c r="F11" s="1"/>
      <c r="G11" s="1"/>
      <c r="H11" s="1">
        <v>1</v>
      </c>
      <c r="I11" s="1">
        <v>-1</v>
      </c>
      <c r="J11" s="1"/>
      <c r="K11" s="1"/>
      <c r="L11" s="1"/>
      <c r="M11" s="1"/>
      <c r="N11" s="2">
        <f>SUMPRODUCT(C11:M11,$C$3:$M$3)</f>
        <v>100000</v>
      </c>
      <c r="O11" s="2">
        <v>100000</v>
      </c>
    </row>
    <row r="12" spans="2:15" ht="12.75">
      <c r="B12" s="1" t="s">
        <v>19</v>
      </c>
      <c r="C12" s="1"/>
      <c r="D12" s="1">
        <f>D16</f>
        <v>165</v>
      </c>
      <c r="E12" s="1"/>
      <c r="F12" s="1"/>
      <c r="G12" s="1"/>
      <c r="H12" s="1"/>
      <c r="I12" s="1"/>
      <c r="J12" s="1">
        <v>1</v>
      </c>
      <c r="K12" s="1">
        <v>-1</v>
      </c>
      <c r="L12" s="1"/>
      <c r="M12" s="1"/>
      <c r="N12" s="2">
        <f>SUMPRODUCT(C12:M12,$C$3:$M$3)</f>
        <v>80000.00000004102</v>
      </c>
      <c r="O12" s="2">
        <v>80000</v>
      </c>
    </row>
    <row r="13" spans="2:15" ht="12.75">
      <c r="B13" s="6" t="s">
        <v>20</v>
      </c>
      <c r="C13" s="6"/>
      <c r="D13" s="6"/>
      <c r="E13" s="6">
        <f>E16</f>
        <v>175</v>
      </c>
      <c r="F13" s="6"/>
      <c r="G13" s="6"/>
      <c r="H13" s="6"/>
      <c r="I13" s="6"/>
      <c r="J13" s="6"/>
      <c r="K13" s="6"/>
      <c r="L13" s="6">
        <v>1</v>
      </c>
      <c r="M13" s="6">
        <v>-1</v>
      </c>
      <c r="N13" s="8">
        <f>SUMPRODUCT(C13:M13,$C$3:$M$3)</f>
        <v>65000.00000004023</v>
      </c>
      <c r="O13" s="2">
        <v>65000</v>
      </c>
    </row>
    <row r="14" spans="2:15" ht="12.75">
      <c r="B14" s="1" t="s">
        <v>22</v>
      </c>
      <c r="C14" s="1"/>
      <c r="D14" s="1"/>
      <c r="E14" s="1"/>
      <c r="F14" s="1">
        <v>3</v>
      </c>
      <c r="G14" s="1">
        <v>0</v>
      </c>
      <c r="H14" s="1">
        <v>1</v>
      </c>
      <c r="I14" s="1">
        <v>0</v>
      </c>
      <c r="J14" s="1">
        <v>1</v>
      </c>
      <c r="K14" s="1">
        <v>0</v>
      </c>
      <c r="L14" s="1">
        <v>1</v>
      </c>
      <c r="M14" s="1">
        <v>0</v>
      </c>
      <c r="N14" s="2">
        <f>SUMPRODUCT(C14:M14,$C$3:$M$3)</f>
        <v>19928.571427738276</v>
      </c>
      <c r="O14" s="9"/>
    </row>
    <row r="16" spans="2:13" ht="12.75">
      <c r="B16" s="1" t="s">
        <v>9</v>
      </c>
      <c r="C16" s="1">
        <v>105</v>
      </c>
      <c r="D16" s="1">
        <v>165</v>
      </c>
      <c r="E16" s="1">
        <v>175</v>
      </c>
      <c r="F16" s="1"/>
      <c r="G16" s="1"/>
      <c r="H16" s="1"/>
      <c r="I16" s="1"/>
      <c r="J16" s="1"/>
      <c r="K16" s="1"/>
      <c r="L16" s="1"/>
      <c r="M16" s="2">
        <f>SUMPRODUCT(C16:E16,$C$3:$E$3)</f>
        <v>288357.1428573735</v>
      </c>
    </row>
  </sheetData>
  <printOptions headings="1"/>
  <pageMargins left="0.75" right="0.75" top="1" bottom="1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6"/>
  <sheetViews>
    <sheetView showGridLines="0" workbookViewId="0" topLeftCell="A1">
      <selection activeCell="F21" sqref="F21"/>
    </sheetView>
  </sheetViews>
  <sheetFormatPr defaultColWidth="11.421875" defaultRowHeight="12.75"/>
  <cols>
    <col min="1" max="1" width="4.00390625" style="0" customWidth="1"/>
    <col min="2" max="2" width="10.28125" style="0" bestFit="1" customWidth="1"/>
    <col min="3" max="5" width="6.7109375" style="0" bestFit="1" customWidth="1"/>
    <col min="6" max="7" width="6.28125" style="0" bestFit="1" customWidth="1"/>
    <col min="8" max="8" width="9.28125" style="0" bestFit="1" customWidth="1"/>
    <col min="9" max="11" width="6.28125" style="0" bestFit="1" customWidth="1"/>
    <col min="12" max="13" width="9.28125" style="0" bestFit="1" customWidth="1"/>
    <col min="14" max="14" width="10.00390625" style="0" customWidth="1"/>
    <col min="15" max="16" width="10.28125" style="0" bestFit="1" customWidth="1"/>
  </cols>
  <sheetData>
    <row r="2" spans="2:14" s="5" customFormat="1" ht="12.75">
      <c r="B2" s="4"/>
      <c r="C2" s="4" t="s">
        <v>18</v>
      </c>
      <c r="D2" s="4" t="s">
        <v>19</v>
      </c>
      <c r="E2" s="4" t="s">
        <v>20</v>
      </c>
      <c r="F2" s="4" t="s">
        <v>10</v>
      </c>
      <c r="G2" s="4" t="s">
        <v>11</v>
      </c>
      <c r="H2" s="4" t="s">
        <v>23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</row>
    <row r="3" spans="2:14" ht="12.75">
      <c r="B3" s="1" t="s">
        <v>3</v>
      </c>
      <c r="C3" s="2">
        <v>952.3809523809524</v>
      </c>
      <c r="D3" s="2">
        <v>944.4444444444441</v>
      </c>
      <c r="E3" s="2">
        <v>223.80952380952397</v>
      </c>
      <c r="F3" s="2">
        <v>0</v>
      </c>
      <c r="G3" s="2">
        <v>0</v>
      </c>
      <c r="H3" s="2">
        <v>18485.714285714297</v>
      </c>
      <c r="I3" s="2">
        <v>0</v>
      </c>
      <c r="J3" s="2">
        <v>0</v>
      </c>
      <c r="K3" s="2">
        <v>0</v>
      </c>
      <c r="L3" s="2">
        <v>75833.33333333326</v>
      </c>
      <c r="M3" s="2">
        <v>25833.3333333333</v>
      </c>
      <c r="N3" s="2">
        <v>0</v>
      </c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24</v>
      </c>
      <c r="P5" s="4" t="s">
        <v>25</v>
      </c>
    </row>
    <row r="6" spans="2:16" ht="12.75">
      <c r="B6" s="1" t="s">
        <v>7</v>
      </c>
      <c r="C6" s="2">
        <v>24</v>
      </c>
      <c r="D6" s="2">
        <v>48</v>
      </c>
      <c r="E6" s="2">
        <v>36</v>
      </c>
      <c r="F6" s="1"/>
      <c r="G6" s="1"/>
      <c r="H6" s="1"/>
      <c r="I6" s="1"/>
      <c r="J6" s="1"/>
      <c r="K6" s="1"/>
      <c r="L6" s="1"/>
      <c r="M6" s="1"/>
      <c r="N6" s="1"/>
      <c r="O6" s="2">
        <f>SUMPRODUCT(C6:E6,$C$3:$E$3)</f>
        <v>76247.61904761902</v>
      </c>
      <c r="P6" s="2">
        <v>78000</v>
      </c>
    </row>
    <row r="7" spans="2:16" ht="12.75">
      <c r="B7" s="1" t="s">
        <v>8</v>
      </c>
      <c r="C7" s="2">
        <v>24</v>
      </c>
      <c r="D7" s="2">
        <v>36</v>
      </c>
      <c r="E7" s="2">
        <v>48</v>
      </c>
      <c r="F7" s="1"/>
      <c r="G7" s="1"/>
      <c r="H7" s="1"/>
      <c r="I7" s="1"/>
      <c r="J7" s="1"/>
      <c r="K7" s="1"/>
      <c r="L7" s="1"/>
      <c r="M7" s="1"/>
      <c r="N7" s="1"/>
      <c r="O7" s="2">
        <f>SUMPRODUCT(C7:E7,$C$3:$E$3)</f>
        <v>67599.99999999999</v>
      </c>
      <c r="P7" s="2">
        <v>67600</v>
      </c>
    </row>
    <row r="8" spans="15:16" ht="12.75">
      <c r="O8" s="7"/>
      <c r="P8" s="7"/>
    </row>
    <row r="9" spans="2:16" ht="12.75">
      <c r="B9" s="1" t="s">
        <v>21</v>
      </c>
      <c r="C9" s="2">
        <f>C16</f>
        <v>105</v>
      </c>
      <c r="D9" s="2">
        <f>D16</f>
        <v>165</v>
      </c>
      <c r="E9" s="2">
        <f>E16</f>
        <v>175</v>
      </c>
      <c r="F9" s="1">
        <v>1</v>
      </c>
      <c r="G9" s="1">
        <v>-1</v>
      </c>
      <c r="H9" s="1"/>
      <c r="I9" s="1"/>
      <c r="J9" s="1"/>
      <c r="K9" s="1"/>
      <c r="L9" s="1"/>
      <c r="M9" s="1"/>
      <c r="N9" s="1"/>
      <c r="O9" s="2">
        <f aca="true" t="shared" si="0" ref="O9:O14">SUMPRODUCT(C9:N9,$C$3:$N$3)</f>
        <v>295000</v>
      </c>
      <c r="P9" s="2">
        <v>295000</v>
      </c>
    </row>
    <row r="10" spans="2:16" ht="12.75">
      <c r="B10" s="1" t="s">
        <v>6</v>
      </c>
      <c r="C10" s="2">
        <v>48</v>
      </c>
      <c r="D10" s="2">
        <v>36</v>
      </c>
      <c r="E10" s="2">
        <v>84</v>
      </c>
      <c r="F10" s="1"/>
      <c r="G10" s="1"/>
      <c r="H10" s="1">
        <v>1</v>
      </c>
      <c r="I10" s="1"/>
      <c r="J10" s="1"/>
      <c r="K10" s="1"/>
      <c r="L10" s="1"/>
      <c r="M10" s="1"/>
      <c r="N10" s="1"/>
      <c r="O10" s="2">
        <f t="shared" si="0"/>
        <v>117000.00000000003</v>
      </c>
      <c r="P10" s="2">
        <v>117000</v>
      </c>
    </row>
    <row r="11" spans="2:16" ht="12.75">
      <c r="B11" s="1" t="s">
        <v>18</v>
      </c>
      <c r="C11" s="2">
        <f>C16</f>
        <v>105</v>
      </c>
      <c r="D11" s="2"/>
      <c r="E11" s="2"/>
      <c r="F11" s="1"/>
      <c r="G11" s="1"/>
      <c r="H11" s="1"/>
      <c r="I11" s="1">
        <v>1</v>
      </c>
      <c r="J11" s="1">
        <v>-1</v>
      </c>
      <c r="K11" s="1"/>
      <c r="L11" s="1"/>
      <c r="M11" s="1"/>
      <c r="N11" s="1"/>
      <c r="O11" s="2">
        <f t="shared" si="0"/>
        <v>100000</v>
      </c>
      <c r="P11" s="2">
        <v>100000</v>
      </c>
    </row>
    <row r="12" spans="2:16" ht="12.75">
      <c r="B12" s="1" t="s">
        <v>19</v>
      </c>
      <c r="C12" s="2"/>
      <c r="D12" s="2">
        <f>D16</f>
        <v>165</v>
      </c>
      <c r="E12" s="2"/>
      <c r="F12" s="1"/>
      <c r="G12" s="1"/>
      <c r="H12" s="1"/>
      <c r="I12" s="1"/>
      <c r="J12" s="1"/>
      <c r="K12" s="1">
        <v>1</v>
      </c>
      <c r="L12" s="1">
        <v>-1</v>
      </c>
      <c r="M12" s="1"/>
      <c r="N12" s="1"/>
      <c r="O12" s="2">
        <f t="shared" si="0"/>
        <v>80000.00000000003</v>
      </c>
      <c r="P12" s="2">
        <v>80000</v>
      </c>
    </row>
    <row r="13" spans="2:16" ht="12.75">
      <c r="B13" s="6" t="s">
        <v>20</v>
      </c>
      <c r="C13" s="8"/>
      <c r="D13" s="8"/>
      <c r="E13" s="8">
        <f>E16</f>
        <v>175</v>
      </c>
      <c r="F13" s="6"/>
      <c r="G13" s="6"/>
      <c r="H13" s="6"/>
      <c r="I13" s="6"/>
      <c r="J13" s="6"/>
      <c r="K13" s="6"/>
      <c r="L13" s="6"/>
      <c r="M13" s="6">
        <v>1</v>
      </c>
      <c r="N13" s="6">
        <v>-1</v>
      </c>
      <c r="O13" s="2">
        <f t="shared" si="0"/>
        <v>64999.99999999999</v>
      </c>
      <c r="P13" s="2">
        <v>65000</v>
      </c>
    </row>
    <row r="14" spans="2:16" ht="12.75">
      <c r="B14" s="1" t="s">
        <v>22</v>
      </c>
      <c r="C14" s="1"/>
      <c r="D14" s="1"/>
      <c r="E14" s="1"/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>
        <f t="shared" si="0"/>
        <v>0</v>
      </c>
      <c r="P14" s="9"/>
    </row>
    <row r="16" spans="2:14" ht="12.75">
      <c r="B16" s="1" t="s">
        <v>9</v>
      </c>
      <c r="C16" s="1">
        <v>105</v>
      </c>
      <c r="D16" s="1">
        <v>165</v>
      </c>
      <c r="E16" s="1">
        <v>175</v>
      </c>
      <c r="F16" s="1"/>
      <c r="G16" s="1"/>
      <c r="H16" s="1"/>
      <c r="I16" s="1"/>
      <c r="J16" s="1"/>
      <c r="K16" s="1"/>
      <c r="L16" s="1"/>
      <c r="M16" s="1"/>
      <c r="N16" s="2">
        <f>SUMPRODUCT(C16:E16,$C$3:$E$3)</f>
        <v>295000</v>
      </c>
    </row>
  </sheetData>
  <printOptions headings="1"/>
  <pageMargins left="0.75" right="0.75" top="1" bottom="1" header="0.4921259845" footer="0.492125984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6"/>
  <sheetViews>
    <sheetView showGridLines="0" workbookViewId="0" topLeftCell="A1">
      <selection activeCell="H20" sqref="H20"/>
    </sheetView>
  </sheetViews>
  <sheetFormatPr defaultColWidth="11.421875" defaultRowHeight="12.75"/>
  <cols>
    <col min="1" max="1" width="4.00390625" style="0" customWidth="1"/>
    <col min="2" max="2" width="10.28125" style="0" bestFit="1" customWidth="1"/>
    <col min="3" max="3" width="8.28125" style="0" bestFit="1" customWidth="1"/>
    <col min="4" max="5" width="6.7109375" style="0" bestFit="1" customWidth="1"/>
    <col min="6" max="6" width="6.28125" style="0" bestFit="1" customWidth="1"/>
    <col min="7" max="7" width="8.28125" style="0" bestFit="1" customWidth="1"/>
    <col min="8" max="9" width="6.28125" style="0" bestFit="1" customWidth="1"/>
    <col min="10" max="10" width="10.28125" style="0" bestFit="1" customWidth="1"/>
    <col min="11" max="12" width="6.28125" style="0" bestFit="1" customWidth="1"/>
    <col min="13" max="13" width="9.28125" style="0" bestFit="1" customWidth="1"/>
    <col min="14" max="16" width="10.28125" style="0" bestFit="1" customWidth="1"/>
  </cols>
  <sheetData>
    <row r="2" spans="2:14" s="5" customFormat="1" ht="12.75">
      <c r="B2" s="4"/>
      <c r="C2" s="4" t="s">
        <v>18</v>
      </c>
      <c r="D2" s="4" t="s">
        <v>19</v>
      </c>
      <c r="E2" s="4" t="s">
        <v>20</v>
      </c>
      <c r="F2" s="4" t="s">
        <v>10</v>
      </c>
      <c r="G2" s="4" t="s">
        <v>11</v>
      </c>
      <c r="H2" s="4" t="s">
        <v>23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</row>
    <row r="3" spans="2:14" ht="12.75">
      <c r="B3" s="1" t="s">
        <v>3</v>
      </c>
      <c r="C3" s="2">
        <v>1965.151515151518</v>
      </c>
      <c r="D3" s="2">
        <v>484.8484848484847</v>
      </c>
      <c r="E3" s="2">
        <v>62.1212121212107</v>
      </c>
      <c r="F3" s="2">
        <v>0</v>
      </c>
      <c r="G3" s="2">
        <v>2212.121212121243</v>
      </c>
      <c r="H3" s="2">
        <v>0</v>
      </c>
      <c r="I3" s="2">
        <v>0</v>
      </c>
      <c r="J3" s="2">
        <v>106340.9090909094</v>
      </c>
      <c r="K3" s="2">
        <v>0</v>
      </c>
      <c r="L3" s="2">
        <v>0</v>
      </c>
      <c r="M3" s="2">
        <v>54128.78787878811</v>
      </c>
      <c r="N3" s="2">
        <v>0</v>
      </c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24</v>
      </c>
      <c r="P5" s="4" t="s">
        <v>25</v>
      </c>
    </row>
    <row r="6" spans="2:16" ht="12.75">
      <c r="B6" s="1" t="s">
        <v>7</v>
      </c>
      <c r="C6" s="2">
        <v>24</v>
      </c>
      <c r="D6" s="2">
        <v>48</v>
      </c>
      <c r="E6" s="2">
        <v>36</v>
      </c>
      <c r="F6" s="1"/>
      <c r="G6" s="1"/>
      <c r="H6" s="1"/>
      <c r="I6" s="1"/>
      <c r="J6" s="1"/>
      <c r="K6" s="1"/>
      <c r="L6" s="1"/>
      <c r="M6" s="1"/>
      <c r="N6" s="1"/>
      <c r="O6" s="2">
        <f>SUMPRODUCT(C6:E6,$C$3:$E$3)</f>
        <v>72672.7272727273</v>
      </c>
      <c r="P6" s="2">
        <v>78000</v>
      </c>
    </row>
    <row r="7" spans="2:16" ht="12.75">
      <c r="B7" s="1" t="s">
        <v>8</v>
      </c>
      <c r="C7" s="2">
        <v>24</v>
      </c>
      <c r="D7" s="2">
        <v>36</v>
      </c>
      <c r="E7" s="2">
        <v>48</v>
      </c>
      <c r="F7" s="1"/>
      <c r="G7" s="1"/>
      <c r="H7" s="1"/>
      <c r="I7" s="1"/>
      <c r="J7" s="1"/>
      <c r="K7" s="1"/>
      <c r="L7" s="1"/>
      <c r="M7" s="1"/>
      <c r="N7" s="1"/>
      <c r="O7" s="2">
        <f>SUMPRODUCT(C7:E7,$C$3:$E$3)</f>
        <v>67600</v>
      </c>
      <c r="P7" s="2">
        <v>67600</v>
      </c>
    </row>
    <row r="8" spans="15:16" ht="12.75">
      <c r="O8" s="7"/>
      <c r="P8" s="7"/>
    </row>
    <row r="9" spans="2:16" ht="12.75">
      <c r="B9" s="1" t="s">
        <v>21</v>
      </c>
      <c r="C9" s="2">
        <f>C16</f>
        <v>105</v>
      </c>
      <c r="D9" s="2">
        <f>D16</f>
        <v>165</v>
      </c>
      <c r="E9" s="2">
        <f>E16</f>
        <v>175</v>
      </c>
      <c r="F9" s="1">
        <v>1</v>
      </c>
      <c r="G9" s="1">
        <v>-1</v>
      </c>
      <c r="H9" s="1"/>
      <c r="I9" s="1"/>
      <c r="J9" s="1"/>
      <c r="K9" s="1"/>
      <c r="L9" s="1"/>
      <c r="M9" s="1"/>
      <c r="N9" s="1"/>
      <c r="O9" s="2">
        <f aca="true" t="shared" si="0" ref="O9:O14">SUMPRODUCT(C9:N9,$C$3:$N$3)</f>
        <v>295000</v>
      </c>
      <c r="P9" s="2">
        <v>295000</v>
      </c>
    </row>
    <row r="10" spans="2:16" ht="12.75">
      <c r="B10" s="1" t="s">
        <v>6</v>
      </c>
      <c r="C10" s="2">
        <v>48</v>
      </c>
      <c r="D10" s="2">
        <v>36</v>
      </c>
      <c r="E10" s="2">
        <v>84</v>
      </c>
      <c r="F10" s="1"/>
      <c r="G10" s="1"/>
      <c r="H10" s="1">
        <v>1</v>
      </c>
      <c r="I10" s="1"/>
      <c r="J10" s="1"/>
      <c r="K10" s="1"/>
      <c r="L10" s="1"/>
      <c r="M10" s="1"/>
      <c r="N10" s="1"/>
      <c r="O10" s="2">
        <f t="shared" si="0"/>
        <v>117000.00000000001</v>
      </c>
      <c r="P10" s="2">
        <v>117000</v>
      </c>
    </row>
    <row r="11" spans="2:16" ht="12.75">
      <c r="B11" s="1" t="s">
        <v>18</v>
      </c>
      <c r="C11" s="2">
        <f>C16</f>
        <v>105</v>
      </c>
      <c r="D11" s="2"/>
      <c r="E11" s="2"/>
      <c r="F11" s="1"/>
      <c r="G11" s="1"/>
      <c r="H11" s="1"/>
      <c r="I11" s="1">
        <v>1</v>
      </c>
      <c r="J11" s="1">
        <v>-1</v>
      </c>
      <c r="K11" s="1"/>
      <c r="L11" s="1"/>
      <c r="M11" s="1"/>
      <c r="N11" s="1"/>
      <c r="O11" s="2">
        <f t="shared" si="0"/>
        <v>99999.99999999999</v>
      </c>
      <c r="P11" s="2">
        <v>100000</v>
      </c>
    </row>
    <row r="12" spans="2:16" ht="12.75">
      <c r="B12" s="1" t="s">
        <v>19</v>
      </c>
      <c r="C12" s="2"/>
      <c r="D12" s="2">
        <f>D16</f>
        <v>165</v>
      </c>
      <c r="E12" s="2"/>
      <c r="F12" s="1"/>
      <c r="G12" s="1"/>
      <c r="H12" s="1"/>
      <c r="I12" s="1"/>
      <c r="J12" s="1"/>
      <c r="K12" s="1">
        <v>1</v>
      </c>
      <c r="L12" s="1">
        <v>-1</v>
      </c>
      <c r="M12" s="1"/>
      <c r="N12" s="1"/>
      <c r="O12" s="2">
        <f t="shared" si="0"/>
        <v>79999.99999999997</v>
      </c>
      <c r="P12" s="2">
        <v>80000</v>
      </c>
    </row>
    <row r="13" spans="2:16" ht="12.75">
      <c r="B13" s="6" t="s">
        <v>20</v>
      </c>
      <c r="C13" s="8"/>
      <c r="D13" s="8"/>
      <c r="E13" s="8">
        <f>E16</f>
        <v>175</v>
      </c>
      <c r="F13" s="6"/>
      <c r="G13" s="6"/>
      <c r="H13" s="6"/>
      <c r="I13" s="6"/>
      <c r="J13" s="6"/>
      <c r="K13" s="6"/>
      <c r="L13" s="6"/>
      <c r="M13" s="6">
        <v>1</v>
      </c>
      <c r="N13" s="6">
        <v>-1</v>
      </c>
      <c r="O13" s="2">
        <f t="shared" si="0"/>
        <v>64999.999999999985</v>
      </c>
      <c r="P13" s="2">
        <v>65000</v>
      </c>
    </row>
    <row r="14" spans="2:16" ht="12.75">
      <c r="B14" s="1" t="s">
        <v>22</v>
      </c>
      <c r="C14" s="1"/>
      <c r="D14" s="1"/>
      <c r="E14" s="1"/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>
        <f t="shared" si="0"/>
        <v>0</v>
      </c>
      <c r="P14" s="9"/>
    </row>
    <row r="16" spans="2:14" ht="12.75">
      <c r="B16" s="1" t="s">
        <v>9</v>
      </c>
      <c r="C16" s="1">
        <v>105</v>
      </c>
      <c r="D16" s="1">
        <v>165</v>
      </c>
      <c r="E16" s="1">
        <v>175</v>
      </c>
      <c r="F16" s="1"/>
      <c r="G16" s="1"/>
      <c r="H16" s="1"/>
      <c r="I16" s="1"/>
      <c r="J16" s="1"/>
      <c r="K16" s="1"/>
      <c r="L16" s="1"/>
      <c r="M16" s="1"/>
      <c r="N16" s="2">
        <f>SUMPRODUCT(C16:E16,$C$3:$E$3)</f>
        <v>297212.1212121212</v>
      </c>
    </row>
  </sheetData>
  <printOptions headings="1"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6"/>
  <sheetViews>
    <sheetView showGridLines="0" workbookViewId="0" topLeftCell="A1">
      <selection activeCell="E19" sqref="E19"/>
    </sheetView>
  </sheetViews>
  <sheetFormatPr defaultColWidth="11.421875" defaultRowHeight="12.75"/>
  <cols>
    <col min="1" max="1" width="4.00390625" style="0" customWidth="1"/>
    <col min="2" max="2" width="10.28125" style="0" bestFit="1" customWidth="1"/>
    <col min="3" max="3" width="8.28125" style="0" bestFit="1" customWidth="1"/>
    <col min="4" max="5" width="6.7109375" style="0" bestFit="1" customWidth="1"/>
    <col min="6" max="9" width="6.28125" style="0" bestFit="1" customWidth="1"/>
    <col min="10" max="10" width="9.28125" style="0" bestFit="1" customWidth="1"/>
    <col min="11" max="11" width="8.28125" style="0" bestFit="1" customWidth="1"/>
    <col min="12" max="12" width="6.28125" style="0" bestFit="1" customWidth="1"/>
    <col min="13" max="13" width="9.28125" style="0" bestFit="1" customWidth="1"/>
    <col min="14" max="14" width="10.28125" style="0" bestFit="1" customWidth="1"/>
    <col min="15" max="15" width="11.8515625" style="0" bestFit="1" customWidth="1"/>
    <col min="16" max="16" width="10.28125" style="0" bestFit="1" customWidth="1"/>
  </cols>
  <sheetData>
    <row r="2" spans="2:14" s="5" customFormat="1" ht="12.75">
      <c r="B2" s="4"/>
      <c r="C2" s="4" t="s">
        <v>18</v>
      </c>
      <c r="D2" s="4" t="s">
        <v>19</v>
      </c>
      <c r="E2" s="4" t="s">
        <v>20</v>
      </c>
      <c r="F2" s="4" t="s">
        <v>10</v>
      </c>
      <c r="G2" s="4" t="s">
        <v>11</v>
      </c>
      <c r="H2" s="4" t="s">
        <v>23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</row>
    <row r="3" spans="2:14" ht="12.75">
      <c r="B3" s="1" t="s">
        <v>3</v>
      </c>
      <c r="C3" s="2">
        <v>1876.666666666672</v>
      </c>
      <c r="D3" s="2">
        <v>465.1851851851853</v>
      </c>
      <c r="E3" s="2">
        <v>121.11111111110817</v>
      </c>
      <c r="F3" s="2">
        <v>0</v>
      </c>
      <c r="G3" s="2">
        <v>0</v>
      </c>
      <c r="H3" s="2">
        <v>0</v>
      </c>
      <c r="I3" s="2">
        <v>0</v>
      </c>
      <c r="J3" s="2">
        <v>97050.00000000055</v>
      </c>
      <c r="K3" s="2">
        <v>3244.444444444431</v>
      </c>
      <c r="L3" s="2">
        <v>0</v>
      </c>
      <c r="M3" s="2">
        <v>43805.555555556086</v>
      </c>
      <c r="N3" s="2">
        <v>0</v>
      </c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24</v>
      </c>
      <c r="P5" s="4" t="s">
        <v>25</v>
      </c>
    </row>
    <row r="6" spans="2:16" ht="12.75">
      <c r="B6" s="1" t="s">
        <v>7</v>
      </c>
      <c r="C6" s="2">
        <v>24</v>
      </c>
      <c r="D6" s="2">
        <v>48</v>
      </c>
      <c r="E6" s="2">
        <v>36</v>
      </c>
      <c r="F6" s="1"/>
      <c r="G6" s="1"/>
      <c r="H6" s="1"/>
      <c r="I6" s="1"/>
      <c r="J6" s="1"/>
      <c r="K6" s="1"/>
      <c r="L6" s="1"/>
      <c r="M6" s="1"/>
      <c r="N6" s="1"/>
      <c r="O6" s="2">
        <f>SUMPRODUCT(C6:E6,$C$3:$E$3)</f>
        <v>71728.88888888892</v>
      </c>
      <c r="P6" s="2">
        <v>78000</v>
      </c>
    </row>
    <row r="7" spans="2:16" ht="12.75">
      <c r="B7" s="1" t="s">
        <v>8</v>
      </c>
      <c r="C7" s="2">
        <v>24</v>
      </c>
      <c r="D7" s="2">
        <v>36</v>
      </c>
      <c r="E7" s="2">
        <v>48</v>
      </c>
      <c r="F7" s="1"/>
      <c r="G7" s="1"/>
      <c r="H7" s="1"/>
      <c r="I7" s="1"/>
      <c r="J7" s="1"/>
      <c r="K7" s="1"/>
      <c r="L7" s="1"/>
      <c r="M7" s="1"/>
      <c r="N7" s="1"/>
      <c r="O7" s="2">
        <f>SUMPRODUCT(C7:E7,$C$3:$E$3)</f>
        <v>67600</v>
      </c>
      <c r="P7" s="2">
        <v>67600</v>
      </c>
    </row>
    <row r="8" spans="15:16" ht="12.75">
      <c r="O8" s="7"/>
      <c r="P8" s="7"/>
    </row>
    <row r="9" spans="2:16" ht="12.75">
      <c r="B9" s="1" t="s">
        <v>21</v>
      </c>
      <c r="C9" s="2">
        <f>C16</f>
        <v>105</v>
      </c>
      <c r="D9" s="2">
        <f>D16</f>
        <v>165</v>
      </c>
      <c r="E9" s="2">
        <f>E16</f>
        <v>175</v>
      </c>
      <c r="F9" s="1">
        <v>1</v>
      </c>
      <c r="G9" s="1">
        <v>-1</v>
      </c>
      <c r="H9" s="1"/>
      <c r="I9" s="1"/>
      <c r="J9" s="1"/>
      <c r="K9" s="1"/>
      <c r="L9" s="1"/>
      <c r="M9" s="1"/>
      <c r="N9" s="1"/>
      <c r="O9" s="2">
        <f aca="true" t="shared" si="0" ref="O9:O14">SUMPRODUCT(C9:N9,$C$3:$N$3)</f>
        <v>295000.00000000006</v>
      </c>
      <c r="P9" s="2">
        <v>295000</v>
      </c>
    </row>
    <row r="10" spans="2:16" ht="12.75">
      <c r="B10" s="1" t="s">
        <v>6</v>
      </c>
      <c r="C10" s="2">
        <v>48</v>
      </c>
      <c r="D10" s="2">
        <v>36</v>
      </c>
      <c r="E10" s="2">
        <v>84</v>
      </c>
      <c r="F10" s="1"/>
      <c r="G10" s="1"/>
      <c r="H10" s="1">
        <v>1</v>
      </c>
      <c r="I10" s="1"/>
      <c r="J10" s="1"/>
      <c r="K10" s="1"/>
      <c r="L10" s="1"/>
      <c r="M10" s="1"/>
      <c r="N10" s="1"/>
      <c r="O10" s="2">
        <f t="shared" si="0"/>
        <v>117000.00000000001</v>
      </c>
      <c r="P10" s="2">
        <v>117000</v>
      </c>
    </row>
    <row r="11" spans="2:16" ht="12.75">
      <c r="B11" s="1" t="s">
        <v>18</v>
      </c>
      <c r="C11" s="2">
        <f>C16</f>
        <v>105</v>
      </c>
      <c r="D11" s="2"/>
      <c r="E11" s="2"/>
      <c r="F11" s="1"/>
      <c r="G11" s="1"/>
      <c r="H11" s="1"/>
      <c r="I11" s="1">
        <v>1</v>
      </c>
      <c r="J11" s="1">
        <v>-1</v>
      </c>
      <c r="K11" s="1"/>
      <c r="L11" s="1"/>
      <c r="M11" s="1"/>
      <c r="N11" s="1"/>
      <c r="O11" s="2">
        <f t="shared" si="0"/>
        <v>100000</v>
      </c>
      <c r="P11" s="2">
        <v>100000</v>
      </c>
    </row>
    <row r="12" spans="2:16" ht="12.75">
      <c r="B12" s="1" t="s">
        <v>19</v>
      </c>
      <c r="C12" s="2"/>
      <c r="D12" s="2">
        <f>D16</f>
        <v>165</v>
      </c>
      <c r="E12" s="2"/>
      <c r="F12" s="1"/>
      <c r="G12" s="1"/>
      <c r="H12" s="1"/>
      <c r="I12" s="1"/>
      <c r="J12" s="1"/>
      <c r="K12" s="1">
        <v>1</v>
      </c>
      <c r="L12" s="1">
        <v>-1</v>
      </c>
      <c r="M12" s="1"/>
      <c r="N12" s="1"/>
      <c r="O12" s="2">
        <f t="shared" si="0"/>
        <v>80000.00000000001</v>
      </c>
      <c r="P12" s="2">
        <v>80000</v>
      </c>
    </row>
    <row r="13" spans="2:16" ht="12.75">
      <c r="B13" s="6" t="s">
        <v>20</v>
      </c>
      <c r="C13" s="8"/>
      <c r="D13" s="8"/>
      <c r="E13" s="8">
        <f>E16</f>
        <v>175</v>
      </c>
      <c r="F13" s="6"/>
      <c r="G13" s="6"/>
      <c r="H13" s="6"/>
      <c r="I13" s="6"/>
      <c r="J13" s="6"/>
      <c r="K13" s="6"/>
      <c r="L13" s="6"/>
      <c r="M13" s="6">
        <v>1</v>
      </c>
      <c r="N13" s="6">
        <v>-1</v>
      </c>
      <c r="O13" s="2">
        <f t="shared" si="0"/>
        <v>65000.000000000015</v>
      </c>
      <c r="P13" s="2">
        <v>65000</v>
      </c>
    </row>
    <row r="14" spans="2:16" ht="12.75">
      <c r="B14" s="1" t="s">
        <v>22</v>
      </c>
      <c r="C14" s="1"/>
      <c r="D14" s="1"/>
      <c r="E14" s="1"/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1</v>
      </c>
      <c r="L14" s="1">
        <v>0</v>
      </c>
      <c r="M14" s="1">
        <v>1</v>
      </c>
      <c r="N14" s="1">
        <v>0</v>
      </c>
      <c r="O14" s="2">
        <f t="shared" si="0"/>
        <v>47050.00000000052</v>
      </c>
      <c r="P14" s="9"/>
    </row>
    <row r="16" spans="2:14" ht="12.75">
      <c r="B16" s="1" t="s">
        <v>9</v>
      </c>
      <c r="C16" s="1">
        <v>105</v>
      </c>
      <c r="D16" s="1">
        <v>165</v>
      </c>
      <c r="E16" s="1">
        <v>175</v>
      </c>
      <c r="F16" s="1"/>
      <c r="G16" s="1"/>
      <c r="H16" s="1"/>
      <c r="I16" s="1"/>
      <c r="J16" s="1"/>
      <c r="K16" s="1"/>
      <c r="L16" s="1"/>
      <c r="M16" s="1"/>
      <c r="N16" s="2">
        <f>SUMPRODUCT(C16:E16,$C$3:$E$3)</f>
        <v>295000.00000000006</v>
      </c>
    </row>
  </sheetData>
  <printOptions headings="1"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Grenoble ecole de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MOI</cp:lastModifiedBy>
  <cp:lastPrinted>2009-04-18T14:15:36Z</cp:lastPrinted>
  <dcterms:created xsi:type="dcterms:W3CDTF">2009-04-16T13:31:25Z</dcterms:created>
  <dcterms:modified xsi:type="dcterms:W3CDTF">2009-10-12T15:13:28Z</dcterms:modified>
  <cp:category/>
  <cp:version/>
  <cp:contentType/>
  <cp:contentStatus/>
</cp:coreProperties>
</file>